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525" windowWidth="19815" windowHeight="7365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12" i="1" l="1"/>
  <c r="L9" i="1"/>
  <c r="L8" i="1"/>
  <c r="L7" i="1"/>
  <c r="L6" i="1"/>
  <c r="L5" i="1"/>
  <c r="L4" i="1"/>
  <c r="M8" i="1"/>
  <c r="M5" i="1"/>
  <c r="M4" i="1"/>
  <c r="J5" i="1"/>
  <c r="J6" i="1"/>
  <c r="J7" i="1"/>
  <c r="J8" i="1"/>
  <c r="J4" i="1"/>
  <c r="I5" i="1"/>
  <c r="I6" i="1"/>
  <c r="I7" i="1"/>
  <c r="I8" i="1"/>
  <c r="I4" i="1"/>
</calcChain>
</file>

<file path=xl/sharedStrings.xml><?xml version="1.0" encoding="utf-8"?>
<sst xmlns="http://schemas.openxmlformats.org/spreadsheetml/2006/main" count="45" uniqueCount="38">
  <si>
    <t>INVOICE
PRAGATI LOGISTICS,SAMANTA SAHI KHUNTIA LANE,8984191006
GST No:21AGHPB9356M1Z9</t>
  </si>
  <si>
    <t>Amount</t>
  </si>
  <si>
    <t>03/2/2023</t>
  </si>
  <si>
    <t>PL/DO/24667/22-23</t>
  </si>
  <si>
    <t>207</t>
  </si>
  <si>
    <t>06/2/2023</t>
  </si>
  <si>
    <t>PL/DO/24883/22-23</t>
  </si>
  <si>
    <t>203</t>
  </si>
  <si>
    <t>08/2/2023</t>
  </si>
  <si>
    <t>PL/DO/25113/22-23</t>
  </si>
  <si>
    <t>209</t>
  </si>
  <si>
    <t>14/2/2023</t>
  </si>
  <si>
    <t>PL/DO/25562/22-23</t>
  </si>
  <si>
    <t>218</t>
  </si>
  <si>
    <t>PL/MA/22472/22-23</t>
  </si>
  <si>
    <t>217</t>
  </si>
  <si>
    <t>Thanking you for your business.
PRAGATI LOGISTICS</t>
  </si>
  <si>
    <t>KENDRAPARA</t>
  </si>
  <si>
    <t>BANPUR</t>
  </si>
  <si>
    <t>JATNI</t>
  </si>
  <si>
    <t>ROURKELA</t>
  </si>
  <si>
    <t>FROM</t>
  </si>
  <si>
    <t>CTC</t>
  </si>
  <si>
    <t>Kindly, verify &amp; confirm within 7 days, else GST will be filed by 20th MARCH, 2023. 
GST to be paid by Consignor under Reverse Charge Mechanism(RCM) as per GST.</t>
  </si>
  <si>
    <t>SL</t>
  </si>
  <si>
    <t>DATE</t>
  </si>
  <si>
    <t>LR.NO</t>
  </si>
  <si>
    <t>INV.NO</t>
  </si>
  <si>
    <t>DESTINATION</t>
  </si>
  <si>
    <t>CASE</t>
  </si>
  <si>
    <t>RATE</t>
  </si>
  <si>
    <t>HML</t>
  </si>
  <si>
    <t>DD.CH</t>
  </si>
  <si>
    <t>LR.CH</t>
  </si>
  <si>
    <t>E.GOODS</t>
  </si>
  <si>
    <t xml:space="preserve">Bill Date: 28/02/2023
Bill #:Inv-42095/2022-2023
Total Amount: 720.00
</t>
  </si>
  <si>
    <t xml:space="preserve">SHREE MAA AGENCY
Address: BANIASAHI BUXIBAZAR 753001,9338465089
GST No: 21AIJPR9697K1ZE
</t>
  </si>
  <si>
    <t>(RUPEES SEVEN HUNDRED TWENTY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</si>
</sst>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0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1" fillId="0" borderId="0" xfId="0" applyNumberFormat="1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4</xdr:col>
      <xdr:colOff>390525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2933701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ishnu\Downloads\Consignment%20-%202023-03-15T194938.35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ignment"/>
    </sheetNames>
    <sheetDataSet>
      <sheetData sheetId="0">
        <row r="2">
          <cell r="B2" t="str">
            <v>PL/DO/24667/22-23</v>
          </cell>
          <cell r="C2" t="str">
            <v>03/2/2023</v>
          </cell>
          <cell r="D2" t="str">
            <v>CHOCOLATE</v>
          </cell>
        </row>
        <row r="3">
          <cell r="B3" t="str">
            <v>PL/DO/24883/22-23</v>
          </cell>
          <cell r="C3" t="str">
            <v>06/2/2023</v>
          </cell>
          <cell r="D3" t="str">
            <v>CHOCOLATE</v>
          </cell>
        </row>
        <row r="4">
          <cell r="B4" t="str">
            <v>PL/DO/25113/22-23</v>
          </cell>
          <cell r="C4" t="str">
            <v>08/2/2023</v>
          </cell>
          <cell r="D4" t="str">
            <v>ELECTIRICAL GOODS</v>
          </cell>
        </row>
        <row r="5">
          <cell r="B5" t="str">
            <v>PL/DO/25562/22-23</v>
          </cell>
          <cell r="C5" t="str">
            <v>14/2/2023</v>
          </cell>
          <cell r="D5" t="str">
            <v>ELECTIRICAL GOODS</v>
          </cell>
        </row>
        <row r="6">
          <cell r="B6" t="str">
            <v>PL/MA/22472/22-23</v>
          </cell>
          <cell r="C6" t="str">
            <v>14/2/2023</v>
          </cell>
          <cell r="D6" t="str">
            <v>COSMETICS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workbookViewId="0">
      <selection activeCell="P2" sqref="P2"/>
    </sheetView>
  </sheetViews>
  <sheetFormatPr defaultRowHeight="15"/>
  <cols>
    <col min="1" max="1" width="2.85546875" style="9" bestFit="1" customWidth="1"/>
    <col min="2" max="2" width="9.7109375" style="1" bestFit="1" customWidth="1"/>
    <col min="3" max="3" width="18" style="1" customWidth="1"/>
    <col min="4" max="4" width="7.7109375" style="1" bestFit="1" customWidth="1"/>
    <col min="5" max="5" width="6.42578125" style="1" bestFit="1" customWidth="1"/>
    <col min="6" max="6" width="13.28515625" style="1" bestFit="1" customWidth="1"/>
    <col min="7" max="7" width="5.42578125" style="1" bestFit="1" customWidth="1"/>
    <col min="8" max="8" width="5.5703125" style="2" bestFit="1" customWidth="1"/>
    <col min="9" max="9" width="5" style="2" bestFit="1" customWidth="1"/>
    <col min="10" max="10" width="6.5703125" style="2" bestFit="1" customWidth="1"/>
    <col min="11" max="11" width="6" style="2" bestFit="1" customWidth="1"/>
    <col min="12" max="12" width="8.140625" style="2" bestFit="1" customWidth="1"/>
    <col min="13" max="13" width="11.5703125" style="1" bestFit="1" customWidth="1"/>
    <col min="14" max="16384" width="9.140625" style="1"/>
  </cols>
  <sheetData>
    <row r="1" spans="1:13" ht="81" customHeight="1">
      <c r="A1" s="17"/>
      <c r="B1" s="18"/>
      <c r="C1" s="18"/>
      <c r="D1" s="18"/>
      <c r="E1" s="19"/>
      <c r="F1" s="14" t="s">
        <v>0</v>
      </c>
      <c r="G1" s="15"/>
      <c r="H1" s="15"/>
      <c r="I1" s="15"/>
      <c r="J1" s="15"/>
      <c r="K1" s="15"/>
      <c r="L1" s="16"/>
    </row>
    <row r="2" spans="1:13" ht="74.25" customHeight="1">
      <c r="A2" s="17" t="s">
        <v>36</v>
      </c>
      <c r="B2" s="18"/>
      <c r="C2" s="18"/>
      <c r="D2" s="18"/>
      <c r="E2" s="19"/>
      <c r="F2" s="14" t="s">
        <v>35</v>
      </c>
      <c r="G2" s="15"/>
      <c r="H2" s="15"/>
      <c r="I2" s="15"/>
      <c r="J2" s="15"/>
      <c r="K2" s="15"/>
      <c r="L2" s="16"/>
    </row>
    <row r="3" spans="1:13" s="11" customFormat="1">
      <c r="A3" s="6" t="s">
        <v>24</v>
      </c>
      <c r="B3" s="6" t="s">
        <v>25</v>
      </c>
      <c r="C3" s="6" t="s">
        <v>26</v>
      </c>
      <c r="D3" s="6" t="s">
        <v>27</v>
      </c>
      <c r="E3" s="6" t="s">
        <v>21</v>
      </c>
      <c r="F3" s="6" t="s">
        <v>28</v>
      </c>
      <c r="G3" s="6" t="s">
        <v>29</v>
      </c>
      <c r="H3" s="10" t="s">
        <v>30</v>
      </c>
      <c r="I3" s="10" t="s">
        <v>31</v>
      </c>
      <c r="J3" s="10" t="s">
        <v>32</v>
      </c>
      <c r="K3" s="10" t="s">
        <v>33</v>
      </c>
      <c r="L3" s="10" t="s">
        <v>1</v>
      </c>
    </row>
    <row r="4" spans="1:13" ht="18" customHeight="1">
      <c r="A4" s="4">
        <v>1</v>
      </c>
      <c r="B4" s="5" t="s">
        <v>2</v>
      </c>
      <c r="C4" s="5" t="s">
        <v>3</v>
      </c>
      <c r="D4" s="5" t="s">
        <v>4</v>
      </c>
      <c r="E4" s="8" t="s">
        <v>22</v>
      </c>
      <c r="F4" s="5" t="s">
        <v>17</v>
      </c>
      <c r="G4" s="5">
        <v>4</v>
      </c>
      <c r="H4" s="7">
        <v>35</v>
      </c>
      <c r="I4" s="7">
        <f>G4*2</f>
        <v>8</v>
      </c>
      <c r="J4" s="7">
        <f>G4*8</f>
        <v>32</v>
      </c>
      <c r="K4" s="7">
        <v>30</v>
      </c>
      <c r="L4" s="7">
        <f>G4*H4+I4+J4+K4</f>
        <v>210</v>
      </c>
      <c r="M4" s="20" t="str">
        <f>VLOOKUP(C4,[1]Consignment!$B$2:$D$6,3,FALSE)</f>
        <v>CHOCOLATE</v>
      </c>
    </row>
    <row r="5" spans="1:13" ht="18" customHeight="1">
      <c r="A5" s="4">
        <v>2</v>
      </c>
      <c r="B5" s="5" t="s">
        <v>5</v>
      </c>
      <c r="C5" s="5" t="s">
        <v>6</v>
      </c>
      <c r="D5" s="5" t="s">
        <v>7</v>
      </c>
      <c r="E5" s="8" t="s">
        <v>22</v>
      </c>
      <c r="F5" s="5" t="s">
        <v>18</v>
      </c>
      <c r="G5" s="5">
        <v>3</v>
      </c>
      <c r="H5" s="7">
        <v>50</v>
      </c>
      <c r="I5" s="7">
        <f t="shared" ref="I5:I8" si="0">G5*2</f>
        <v>6</v>
      </c>
      <c r="J5" s="7">
        <f t="shared" ref="J5:J8" si="1">G5*8</f>
        <v>24</v>
      </c>
      <c r="K5" s="7">
        <v>30</v>
      </c>
      <c r="L5" s="7">
        <f t="shared" ref="L5:L8" si="2">G5*H5+I5+J5+K5</f>
        <v>210</v>
      </c>
      <c r="M5" s="20" t="str">
        <f>VLOOKUP(C5,[1]Consignment!$B$2:$D$6,3,FALSE)</f>
        <v>CHOCOLATE</v>
      </c>
    </row>
    <row r="6" spans="1:13" ht="18" customHeight="1">
      <c r="A6" s="4">
        <v>3</v>
      </c>
      <c r="B6" s="5" t="s">
        <v>8</v>
      </c>
      <c r="C6" s="5" t="s">
        <v>9</v>
      </c>
      <c r="D6" s="5" t="s">
        <v>10</v>
      </c>
      <c r="E6" s="8" t="s">
        <v>22</v>
      </c>
      <c r="F6" s="5" t="s">
        <v>19</v>
      </c>
      <c r="G6" s="5">
        <v>1</v>
      </c>
      <c r="H6" s="7">
        <v>35</v>
      </c>
      <c r="I6" s="7">
        <f t="shared" si="0"/>
        <v>2</v>
      </c>
      <c r="J6" s="7">
        <f t="shared" si="1"/>
        <v>8</v>
      </c>
      <c r="K6" s="7">
        <v>30</v>
      </c>
      <c r="L6" s="7">
        <f t="shared" si="2"/>
        <v>75</v>
      </c>
      <c r="M6" s="21" t="s">
        <v>34</v>
      </c>
    </row>
    <row r="7" spans="1:13" ht="18" customHeight="1">
      <c r="A7" s="4">
        <v>4</v>
      </c>
      <c r="B7" s="5" t="s">
        <v>11</v>
      </c>
      <c r="C7" s="5" t="s">
        <v>12</v>
      </c>
      <c r="D7" s="5" t="s">
        <v>13</v>
      </c>
      <c r="E7" s="8" t="s">
        <v>22</v>
      </c>
      <c r="F7" s="5" t="s">
        <v>17</v>
      </c>
      <c r="G7" s="5">
        <v>1</v>
      </c>
      <c r="H7" s="7">
        <v>35</v>
      </c>
      <c r="I7" s="7">
        <f t="shared" si="0"/>
        <v>2</v>
      </c>
      <c r="J7" s="7">
        <f t="shared" si="1"/>
        <v>8</v>
      </c>
      <c r="K7" s="7">
        <v>30</v>
      </c>
      <c r="L7" s="7">
        <f t="shared" si="2"/>
        <v>75</v>
      </c>
      <c r="M7" s="21" t="s">
        <v>34</v>
      </c>
    </row>
    <row r="8" spans="1:13" ht="18" customHeight="1">
      <c r="A8" s="4">
        <v>5</v>
      </c>
      <c r="B8" s="5" t="s">
        <v>11</v>
      </c>
      <c r="C8" s="5" t="s">
        <v>14</v>
      </c>
      <c r="D8" s="5" t="s">
        <v>15</v>
      </c>
      <c r="E8" s="8" t="s">
        <v>22</v>
      </c>
      <c r="F8" s="5" t="s">
        <v>20</v>
      </c>
      <c r="G8" s="5">
        <v>2</v>
      </c>
      <c r="H8" s="7">
        <v>50</v>
      </c>
      <c r="I8" s="7">
        <f t="shared" si="0"/>
        <v>4</v>
      </c>
      <c r="J8" s="7">
        <f t="shared" si="1"/>
        <v>16</v>
      </c>
      <c r="K8" s="7">
        <v>30</v>
      </c>
      <c r="L8" s="7">
        <f t="shared" si="2"/>
        <v>150</v>
      </c>
      <c r="M8" s="20" t="str">
        <f>VLOOKUP(C8,[1]Consignment!$B$2:$D$6,3,FALSE)</f>
        <v>COSMETICS</v>
      </c>
    </row>
    <row r="9" spans="1:13" s="26" customFormat="1" ht="18" customHeight="1">
      <c r="A9" s="23" t="s">
        <v>37</v>
      </c>
      <c r="B9" s="23"/>
      <c r="C9" s="23"/>
      <c r="D9" s="23"/>
      <c r="E9" s="23"/>
      <c r="F9" s="23"/>
      <c r="G9" s="23"/>
      <c r="H9" s="24"/>
      <c r="I9" s="24"/>
      <c r="J9" s="24"/>
      <c r="K9" s="24"/>
      <c r="L9" s="25">
        <f>SUM(L4:L8)</f>
        <v>720</v>
      </c>
    </row>
    <row r="10" spans="1:13" s="3" customFormat="1" ht="30" customHeight="1">
      <c r="A10" s="12" t="s">
        <v>23</v>
      </c>
      <c r="B10" s="12"/>
      <c r="C10" s="12"/>
      <c r="D10" s="12"/>
      <c r="E10" s="12"/>
      <c r="F10" s="12"/>
      <c r="G10" s="12"/>
      <c r="H10" s="13"/>
      <c r="I10" s="13"/>
      <c r="J10" s="13"/>
      <c r="K10" s="13"/>
      <c r="L10" s="13"/>
    </row>
    <row r="11" spans="1:13" s="3" customFormat="1" ht="30" customHeight="1">
      <c r="A11" s="12" t="s">
        <v>16</v>
      </c>
      <c r="B11" s="12"/>
      <c r="C11" s="12"/>
      <c r="D11" s="12"/>
      <c r="E11" s="12"/>
      <c r="F11" s="12"/>
      <c r="G11" s="12"/>
      <c r="H11" s="13"/>
      <c r="I11" s="13"/>
      <c r="J11" s="13"/>
      <c r="K11" s="13"/>
      <c r="L11" s="13"/>
    </row>
    <row r="12" spans="1:13">
      <c r="G12" s="22">
        <f>SUM(G4:G8)</f>
        <v>11</v>
      </c>
    </row>
  </sheetData>
  <mergeCells count="7">
    <mergeCell ref="A9:K9"/>
    <mergeCell ref="A10:L10"/>
    <mergeCell ref="A11:L11"/>
    <mergeCell ref="F1:L1"/>
    <mergeCell ref="F2:L2"/>
    <mergeCell ref="A1:E1"/>
    <mergeCell ref="A2:E2"/>
  </mergeCells>
  <pageMargins left="0.15748031496062992" right="0.11811023622047245" top="0.74803149606299213" bottom="0.74803149606299213" header="0.31496062992125984" footer="0.31496062992125984"/>
  <pageSetup paperSize="9" scale="9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Pragati Logistic</dc:creator>
  <cp:lastModifiedBy>Bishnu</cp:lastModifiedBy>
  <cp:lastPrinted>2023-03-15T14:32:15Z</cp:lastPrinted>
  <dcterms:created xsi:type="dcterms:W3CDTF">2023-03-15T06:40:12Z</dcterms:created>
  <dcterms:modified xsi:type="dcterms:W3CDTF">2023-03-15T14:32:17Z</dcterms:modified>
</cp:coreProperties>
</file>