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I5"/>
  <c r="K5" s="1"/>
  <c r="K6" s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<sst xmlns="http://schemas.openxmlformats.org/spreadsheetml/2006/main" count="27" uniqueCount="26">
  <si>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</si>
  <si>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19/12/2024</t>
  </si>
  <si>
    <t>0441</t>
  </si>
  <si>
    <t>07/12/2024</t>
  </si>
  <si>
    <t>395</t>
  </si>
  <si>
    <t>Thanking you for your business.
PRAGATI LOGISTICS</t>
  </si>
  <si>
    <t>CASE</t>
  </si>
  <si>
    <t xml:space="preserve">SHREE SHYAM COMMERCIAL
Address:commercial house,cantonment road cuttack,7008875954
GST No:21AUOPG4575G2ZL
</t>
  </si>
  <si>
    <t>RATE</t>
  </si>
  <si>
    <t>LR</t>
  </si>
  <si>
    <t>AMOUNT</t>
  </si>
  <si>
    <t>INV NO</t>
  </si>
  <si>
    <t>LR NO</t>
  </si>
  <si>
    <t>DATE</t>
  </si>
  <si>
    <t>SL</t>
  </si>
  <si>
    <t>PL/JA/20569</t>
  </si>
  <si>
    <t>PL/JA/21410</t>
  </si>
  <si>
    <t>NARSINGHPUR</t>
  </si>
  <si>
    <t>JAGATSINGHPUR</t>
  </si>
  <si>
    <t>CTC</t>
  </si>
  <si>
    <t>FROM</t>
  </si>
  <si>
    <t>TO</t>
  </si>
  <si>
    <t>WEIGHT</t>
  </si>
  <si>
    <t>(RUPEES THREE HUNDRED SEVENTY EIGHT ONLY)</t>
  </si>
  <si>
    <t xml:space="preserve">Bill Date:31/12/2024
Bill NO : 29819
Total Amount:378.00
</t>
  </si>
  <si>
    <t>Kindly, verify &amp; confirm within 7 days, else GST will be filed by 20th JAN,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</si>
</sst>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" fontId="0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6</xdr:col>
      <xdr:colOff>200025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8100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U8" sqref="U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9" style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8.28515625" style="2" bestFit="1" customWidth="1"/>
    <col min="9" max="9" width="7" style="2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2"/>
      <c r="C1" s="22"/>
      <c r="D1" s="22"/>
      <c r="E1" s="22"/>
      <c r="F1" s="22"/>
      <c r="G1" s="22"/>
      <c r="H1" s="23" t="s">
        <v>0</v>
      </c>
      <c r="I1" s="23"/>
      <c r="J1" s="23"/>
      <c r="K1" s="23"/>
    </row>
    <row r="2" spans="1:11" ht="72.75" customHeight="1">
      <c r="A2" s="27" t="s">
        <v>7</v>
      </c>
      <c r="B2" s="28"/>
      <c r="C2" s="28"/>
      <c r="D2" s="28"/>
      <c r="E2" s="28"/>
      <c r="F2" s="28"/>
      <c r="G2" s="29"/>
      <c r="H2" s="24" t="s">
        <v>24</v>
      </c>
      <c r="I2" s="25"/>
      <c r="J2" s="25"/>
      <c r="K2" s="26"/>
    </row>
    <row r="3" spans="1:11" s="12" customFormat="1">
      <c r="A3" s="10" t="s">
        <v>14</v>
      </c>
      <c r="B3" s="10" t="s">
        <v>13</v>
      </c>
      <c r="C3" s="10" t="s">
        <v>12</v>
      </c>
      <c r="D3" s="10" t="s">
        <v>11</v>
      </c>
      <c r="E3" s="10" t="s">
        <v>20</v>
      </c>
      <c r="F3" s="10" t="s">
        <v>21</v>
      </c>
      <c r="G3" s="5" t="s">
        <v>6</v>
      </c>
      <c r="H3" s="11" t="s">
        <v>22</v>
      </c>
      <c r="I3" s="11" t="s">
        <v>8</v>
      </c>
      <c r="J3" s="11" t="s">
        <v>9</v>
      </c>
      <c r="K3" s="11" t="s">
        <v>10</v>
      </c>
    </row>
    <row r="4" spans="1:11">
      <c r="A4" s="4">
        <v>1</v>
      </c>
      <c r="B4" s="4" t="s">
        <v>3</v>
      </c>
      <c r="C4" s="9" t="s">
        <v>15</v>
      </c>
      <c r="D4" s="4" t="s">
        <v>4</v>
      </c>
      <c r="E4" s="9" t="s">
        <v>19</v>
      </c>
      <c r="F4" s="4" t="s">
        <v>17</v>
      </c>
      <c r="G4" s="4">
        <v>10</v>
      </c>
      <c r="H4" s="13">
        <v>40</v>
      </c>
      <c r="I4" s="7">
        <v>3.75</v>
      </c>
      <c r="J4" s="7">
        <v>20</v>
      </c>
      <c r="K4" s="7">
        <f>50*I4+J4</f>
        <v>207.5</v>
      </c>
    </row>
    <row r="5" spans="1:11">
      <c r="A5" s="4">
        <v>2</v>
      </c>
      <c r="B5" s="4" t="s">
        <v>1</v>
      </c>
      <c r="C5" s="9" t="s">
        <v>16</v>
      </c>
      <c r="D5" s="4" t="s">
        <v>2</v>
      </c>
      <c r="E5" s="9" t="s">
        <v>19</v>
      </c>
      <c r="F5" s="4" t="s">
        <v>18</v>
      </c>
      <c r="G5" s="4">
        <v>6</v>
      </c>
      <c r="H5" s="13">
        <v>24</v>
      </c>
      <c r="I5" s="7">
        <f>VLOOKUP(F5,'[1]BIOSTARDT INDIA'!$C$3:$E$324,3,FALSE)</f>
        <v>3</v>
      </c>
      <c r="J5" s="7">
        <v>20</v>
      </c>
      <c r="K5" s="7">
        <f>50*I5+J5</f>
        <v>170</v>
      </c>
    </row>
    <row r="6" spans="1:11" s="3" customFormat="1">
      <c r="A6" s="18" t="s">
        <v>23</v>
      </c>
      <c r="B6" s="19"/>
      <c r="C6" s="19"/>
      <c r="D6" s="19"/>
      <c r="E6" s="19"/>
      <c r="F6" s="19"/>
      <c r="G6" s="19"/>
      <c r="H6" s="20"/>
      <c r="I6" s="20"/>
      <c r="J6" s="21"/>
      <c r="K6" s="6">
        <f>ROUND(SUM(K4:K5),0)</f>
        <v>378</v>
      </c>
    </row>
    <row r="7" spans="1:11" s="3" customFormat="1" ht="30" customHeight="1">
      <c r="A7" s="15" t="s">
        <v>25</v>
      </c>
      <c r="B7" s="16"/>
      <c r="C7" s="16"/>
      <c r="D7" s="16"/>
      <c r="E7" s="16"/>
      <c r="F7" s="16"/>
      <c r="G7" s="16"/>
      <c r="H7" s="17"/>
      <c r="I7" s="17"/>
      <c r="J7" s="17"/>
      <c r="K7" s="17"/>
    </row>
    <row r="8" spans="1:11" s="3" customFormat="1" ht="30" customHeight="1">
      <c r="A8" s="16" t="s">
        <v>5</v>
      </c>
      <c r="B8" s="16"/>
      <c r="C8" s="16"/>
      <c r="D8" s="16"/>
      <c r="E8" s="16"/>
      <c r="F8" s="16"/>
      <c r="G8" s="16"/>
      <c r="H8" s="17"/>
      <c r="I8" s="17"/>
      <c r="J8" s="17"/>
      <c r="K8" s="17"/>
    </row>
    <row r="9" spans="1:11">
      <c r="G9" s="8">
        <v>16</v>
      </c>
      <c r="H9" s="14">
        <v>64</v>
      </c>
    </row>
  </sheetData>
  <sortState ref="B5:T6">
    <sortCondition ref="B5"/>
  </sortState>
  <mergeCells count="7">
    <mergeCell ref="A7:K7"/>
    <mergeCell ref="A8:K8"/>
    <mergeCell ref="A6:J6"/>
    <mergeCell ref="A1:G1"/>
    <mergeCell ref="H1:K1"/>
    <mergeCell ref="A2:G2"/>
    <mergeCell ref="H2:K2"/>
  </mergeCells>
  <pageMargins left="0.5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2025-01-18T13:17:16Z</cp:lastPrinted>
  <dcterms:created xsi:type="dcterms:W3CDTF">2025-01-13T07:52:48Z</dcterms:created>
  <dcterms:modified xsi:type="dcterms:W3CDTF">2025-01-18T13:17:26Z</dcterms:modified>
</cp:coreProperties>
</file>