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Invoice!$I$1:$I$50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48" i="1" l="1"/>
  <c r="G48" i="1"/>
  <c r="J23" i="1"/>
  <c r="J24" i="1"/>
  <c r="J25" i="1"/>
  <c r="J29" i="1"/>
  <c r="J28" i="1"/>
  <c r="J26" i="1"/>
  <c r="J27" i="1"/>
  <c r="J31" i="1"/>
  <c r="J30" i="1"/>
  <c r="J35" i="1"/>
  <c r="J32" i="1"/>
  <c r="J33" i="1"/>
  <c r="J36" i="1"/>
  <c r="L36" i="1" s="1"/>
  <c r="J37" i="1"/>
  <c r="J38" i="1"/>
  <c r="J8" i="1"/>
  <c r="J9" i="1"/>
  <c r="J22" i="1"/>
  <c r="J40" i="1"/>
  <c r="J20" i="1"/>
  <c r="L20" i="1" s="1"/>
  <c r="J19" i="1"/>
  <c r="J39" i="1"/>
  <c r="J34" i="1"/>
  <c r="J42" i="1"/>
  <c r="J43" i="1"/>
  <c r="J41" i="1"/>
  <c r="L41" i="1" s="1"/>
  <c r="J44" i="1"/>
  <c r="J6" i="1"/>
  <c r="J4" i="1"/>
  <c r="J7" i="1"/>
  <c r="J5" i="1"/>
  <c r="J12" i="1"/>
  <c r="J13" i="1"/>
  <c r="J15" i="1"/>
  <c r="J14" i="1"/>
  <c r="J16" i="1"/>
  <c r="J17" i="1"/>
  <c r="L17" i="1" s="1"/>
  <c r="J18" i="1"/>
  <c r="J21" i="1"/>
  <c r="J11" i="1"/>
  <c r="J10" i="1"/>
  <c r="I11" i="1"/>
  <c r="L11" i="1" s="1"/>
  <c r="I21" i="1"/>
  <c r="L21" i="1" s="1"/>
  <c r="I6" i="1"/>
  <c r="L6" i="1" s="1"/>
  <c r="I19" i="1"/>
  <c r="L19" i="1" s="1"/>
  <c r="I33" i="1"/>
  <c r="L33" i="1" s="1"/>
  <c r="I25" i="1"/>
  <c r="L25" i="1" s="1"/>
  <c r="I9" i="1"/>
  <c r="L9" i="1" s="1"/>
  <c r="I38" i="1"/>
  <c r="L38" i="1" s="1"/>
  <c r="I31" i="1"/>
  <c r="L31" i="1" s="1"/>
  <c r="I23" i="1"/>
  <c r="L23" i="1" s="1"/>
  <c r="I24" i="1"/>
  <c r="L24" i="1" s="1"/>
  <c r="I29" i="1"/>
  <c r="L29" i="1" s="1"/>
  <c r="I28" i="1"/>
  <c r="L28" i="1" s="1"/>
  <c r="I26" i="1"/>
  <c r="L26" i="1" s="1"/>
  <c r="I27" i="1"/>
  <c r="L27" i="1" s="1"/>
  <c r="I30" i="1"/>
  <c r="L30" i="1" s="1"/>
  <c r="I35" i="1"/>
  <c r="L35" i="1" s="1"/>
  <c r="I32" i="1"/>
  <c r="L32" i="1" s="1"/>
  <c r="I37" i="1"/>
  <c r="L37" i="1" s="1"/>
  <c r="I8" i="1"/>
  <c r="L8" i="1" s="1"/>
  <c r="I22" i="1"/>
  <c r="L22" i="1" s="1"/>
  <c r="I40" i="1"/>
  <c r="L40" i="1" s="1"/>
  <c r="I39" i="1"/>
  <c r="L39" i="1" s="1"/>
  <c r="I34" i="1"/>
  <c r="L34" i="1" s="1"/>
  <c r="I42" i="1"/>
  <c r="L42" i="1" s="1"/>
  <c r="I43" i="1"/>
  <c r="L43" i="1" s="1"/>
  <c r="I44" i="1"/>
  <c r="L44" i="1" s="1"/>
  <c r="I4" i="1"/>
  <c r="L4" i="1" s="1"/>
  <c r="I7" i="1"/>
  <c r="L7" i="1" s="1"/>
  <c r="I5" i="1"/>
  <c r="L5" i="1" s="1"/>
  <c r="I12" i="1"/>
  <c r="L12" i="1" s="1"/>
  <c r="I13" i="1"/>
  <c r="L13" i="1" s="1"/>
  <c r="I15" i="1"/>
  <c r="L15" i="1" s="1"/>
  <c r="I14" i="1"/>
  <c r="L14" i="1" s="1"/>
  <c r="I16" i="1"/>
  <c r="L16" i="1" s="1"/>
  <c r="I18" i="1"/>
  <c r="L18" i="1" s="1"/>
  <c r="I10" i="1"/>
  <c r="L10" i="1" s="1"/>
  <c r="L45" i="1" l="1"/>
</calcChain>
</file>

<file path=xl/sharedStrings.xml><?xml version="1.0" encoding="utf-8"?>
<sst xmlns="http://schemas.openxmlformats.org/spreadsheetml/2006/main" count="223" uniqueCount="138">
  <si>
    <t>INVOICE
PRAGATI LOGISTICS,SAMANTA SAHI KHUNTIA LANE,8984191006
GST No:21AGHPB9356M1Z9</t>
  </si>
  <si>
    <t>06/4/2024</t>
  </si>
  <si>
    <t>16</t>
  </si>
  <si>
    <t>10/4/2024</t>
  </si>
  <si>
    <t>35</t>
  </si>
  <si>
    <t>38</t>
  </si>
  <si>
    <t>12/4/2024</t>
  </si>
  <si>
    <t>51</t>
  </si>
  <si>
    <t>13/4/2024</t>
  </si>
  <si>
    <t>60</t>
  </si>
  <si>
    <t>61</t>
  </si>
  <si>
    <t>53</t>
  </si>
  <si>
    <t>52</t>
  </si>
  <si>
    <t>18/4/2024</t>
  </si>
  <si>
    <t>90</t>
  </si>
  <si>
    <t>16/4/2024</t>
  </si>
  <si>
    <t>80</t>
  </si>
  <si>
    <t>19/4/2024</t>
  </si>
  <si>
    <t>97</t>
  </si>
  <si>
    <t>82</t>
  </si>
  <si>
    <t>85</t>
  </si>
  <si>
    <t>95</t>
  </si>
  <si>
    <t>93</t>
  </si>
  <si>
    <t>92</t>
  </si>
  <si>
    <t>04/4/2024</t>
  </si>
  <si>
    <t>3</t>
  </si>
  <si>
    <t>14</t>
  </si>
  <si>
    <t>39</t>
  </si>
  <si>
    <t>25/4/2024</t>
  </si>
  <si>
    <t>127</t>
  </si>
  <si>
    <t>32</t>
  </si>
  <si>
    <t>24/4/2024</t>
  </si>
  <si>
    <t>122</t>
  </si>
  <si>
    <t>83</t>
  </si>
  <si>
    <t>27/4/2024</t>
  </si>
  <si>
    <t>142</t>
  </si>
  <si>
    <t>29/4/2024</t>
  </si>
  <si>
    <t>148</t>
  </si>
  <si>
    <t>133</t>
  </si>
  <si>
    <t>147</t>
  </si>
  <si>
    <t>03/4/2024</t>
  </si>
  <si>
    <t>1615</t>
  </si>
  <si>
    <t>01/4/2024</t>
  </si>
  <si>
    <t>1603</t>
  </si>
  <si>
    <t>1613</t>
  </si>
  <si>
    <t>02/4/2024</t>
  </si>
  <si>
    <t>1</t>
  </si>
  <si>
    <t>09/4/2024</t>
  </si>
  <si>
    <t>34</t>
  </si>
  <si>
    <t>30</t>
  </si>
  <si>
    <t>33</t>
  </si>
  <si>
    <t>29</t>
  </si>
  <si>
    <t>26</t>
  </si>
  <si>
    <t>25</t>
  </si>
  <si>
    <t>37</t>
  </si>
  <si>
    <t>40</t>
  </si>
  <si>
    <t>20</t>
  </si>
  <si>
    <t>Thanking you for your business.
PRAGATI LOGISTICS</t>
  </si>
  <si>
    <t>SL</t>
  </si>
  <si>
    <t>DATE</t>
  </si>
  <si>
    <t>LR NO</t>
  </si>
  <si>
    <t>PL/JA/00402</t>
  </si>
  <si>
    <t>PL/JA/00676</t>
  </si>
  <si>
    <t>PL/JA/00789</t>
  </si>
  <si>
    <t>PL/JA/00793</t>
  </si>
  <si>
    <t>PL/JA/00826</t>
  </si>
  <si>
    <t>PL/JA/00825</t>
  </si>
  <si>
    <t>PL/JA/00839</t>
  </si>
  <si>
    <t>PL/JA/00842</t>
  </si>
  <si>
    <t>PL/JA/01156</t>
  </si>
  <si>
    <t>PL/JA/01166</t>
  </si>
  <si>
    <t>PL/JA/01263</t>
  </si>
  <si>
    <t>PL/JA/01256</t>
  </si>
  <si>
    <t>PL/JA/01282</t>
  </si>
  <si>
    <t>PL/JA/01284</t>
  </si>
  <si>
    <t>PL/JA/01316</t>
  </si>
  <si>
    <t>PL/JA/01323</t>
  </si>
  <si>
    <t>PL/JA/00313</t>
  </si>
  <si>
    <t>PL/JA/00357</t>
  </si>
  <si>
    <t>PL/JA/00625</t>
  </si>
  <si>
    <t>PL/JA/01796</t>
  </si>
  <si>
    <t>PL/JA/00622</t>
  </si>
  <si>
    <t>PL/JA/00612</t>
  </si>
  <si>
    <t>PL/JA/01750</t>
  </si>
  <si>
    <t>PL/JA/01678</t>
  </si>
  <si>
    <t>PL/JA/01952</t>
  </si>
  <si>
    <t>PL/JA/01964</t>
  </si>
  <si>
    <t>PL/JA/02348</t>
  </si>
  <si>
    <t>PL/JA/02043</t>
  </si>
  <si>
    <t>PL/JA/00152</t>
  </si>
  <si>
    <t>PL/JA/00061</t>
  </si>
  <si>
    <t>PL/JA/00200</t>
  </si>
  <si>
    <t>PL/JA/00290</t>
  </si>
  <si>
    <t>PL/JA/00484</t>
  </si>
  <si>
    <t>PL/JA/00516</t>
  </si>
  <si>
    <t>PL/JA/00522</t>
  </si>
  <si>
    <t>PL/JA/00521</t>
  </si>
  <si>
    <t>PL/JA/00564</t>
  </si>
  <si>
    <t>PL/JA/00565</t>
  </si>
  <si>
    <t>PL/JA/00608</t>
  </si>
  <si>
    <t>PL/JA/00623</t>
  </si>
  <si>
    <t>PL/MA/00406</t>
  </si>
  <si>
    <t>FROM</t>
  </si>
  <si>
    <t>CHANDIKHOL</t>
  </si>
  <si>
    <t>JAJPUR ROAD</t>
  </si>
  <si>
    <t>PATTAMUNDAI</t>
  </si>
  <si>
    <t>DANAGADI</t>
  </si>
  <si>
    <t>PARADEEP</t>
  </si>
  <si>
    <t>JAJPUR TOWN</t>
  </si>
  <si>
    <t>ANGUL</t>
  </si>
  <si>
    <t>BALASORE</t>
  </si>
  <si>
    <t>BARAGARH</t>
  </si>
  <si>
    <t>KENDRAPARA</t>
  </si>
  <si>
    <t>RAYAGADA</t>
  </si>
  <si>
    <t>SUNDERGARH</t>
  </si>
  <si>
    <t>BERHAMPUR</t>
  </si>
  <si>
    <t>BHADRAK</t>
  </si>
  <si>
    <t>RENGALI</t>
  </si>
  <si>
    <t>SAMBALPUR</t>
  </si>
  <si>
    <t>JALESWAR</t>
  </si>
  <si>
    <t>DUHURIA</t>
  </si>
  <si>
    <t>BARIPADA</t>
  </si>
  <si>
    <t>ROURKELA</t>
  </si>
  <si>
    <t>BASUDEVPUR</t>
  </si>
  <si>
    <t>KANTABANJI</t>
  </si>
  <si>
    <t>CTC</t>
  </si>
  <si>
    <t>INV NO</t>
  </si>
  <si>
    <t>CASE</t>
  </si>
  <si>
    <t>WEIGHT</t>
  </si>
  <si>
    <t>RATE</t>
  </si>
  <si>
    <t>Kindly, verify &amp; confirm within 7 days, else GST will be filed by 20th MAY, 2024. 
GST to be paid by Consignor under Reverse Charge Mechanism(RCM) as per GST.</t>
  </si>
  <si>
    <t>DESTINATION</t>
  </si>
  <si>
    <t xml:space="preserve">
S K TRADING
Address: PLOT NO.5,KHATA NO. 206 BHATIMUNDA,TANGI-754022 ODISHA,9437442781
GST No: 21DLCPS3658N1ZO
</t>
  </si>
  <si>
    <t>DD.CH.</t>
  </si>
  <si>
    <t>LR CH.</t>
  </si>
  <si>
    <t>(RUPEES SIXTEEN THOUSAND EIGHT HUNDRED TWENTY TWO ONLY)</t>
  </si>
  <si>
    <t>Bill Date: 30/04/2024
Bill NO : 3950
Total Amount: 16822.00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</si>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</sst>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38100</xdr:rowOff>
    </xdr:from>
    <xdr:to>
      <xdr:col>7</xdr:col>
      <xdr:colOff>419100</xdr:colOff>
      <xdr:row>0</xdr:row>
      <xdr:rowOff>1200149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0"/>
          <a:ext cx="4448174" cy="1162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%20K%20TRADING%20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%20K%20TR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JALESWAR</v>
          </cell>
          <cell r="F4" t="str">
            <v>1441</v>
          </cell>
          <cell r="G4">
            <v>7</v>
          </cell>
          <cell r="H4">
            <v>438</v>
          </cell>
          <cell r="I4">
            <v>3</v>
          </cell>
        </row>
        <row r="5">
          <cell r="E5" t="str">
            <v>JAJPUR TOWN</v>
          </cell>
          <cell r="F5" t="str">
            <v>1442</v>
          </cell>
          <cell r="G5">
            <v>11</v>
          </cell>
          <cell r="H5">
            <v>73</v>
          </cell>
          <cell r="I5">
            <v>2</v>
          </cell>
        </row>
        <row r="6">
          <cell r="E6" t="str">
            <v>BARIPADA</v>
          </cell>
          <cell r="F6" t="str">
            <v>1448</v>
          </cell>
          <cell r="G6">
            <v>20</v>
          </cell>
          <cell r="H6">
            <v>232</v>
          </cell>
          <cell r="I6">
            <v>2.5</v>
          </cell>
        </row>
        <row r="7">
          <cell r="E7" t="str">
            <v>NAYAGARH</v>
          </cell>
          <cell r="F7" t="str">
            <v>1446</v>
          </cell>
          <cell r="G7">
            <v>17</v>
          </cell>
          <cell r="H7">
            <v>97</v>
          </cell>
          <cell r="I7">
            <v>2.5</v>
          </cell>
        </row>
        <row r="8">
          <cell r="E8" t="str">
            <v>BASUDEVPUR</v>
          </cell>
          <cell r="F8" t="str">
            <v>1445</v>
          </cell>
          <cell r="G8">
            <v>32</v>
          </cell>
          <cell r="H8">
            <v>211</v>
          </cell>
          <cell r="I8">
            <v>2.5</v>
          </cell>
        </row>
        <row r="9">
          <cell r="E9" t="str">
            <v>JHARSUGUDA</v>
          </cell>
          <cell r="F9" t="str">
            <v>1457</v>
          </cell>
          <cell r="G9">
            <v>18</v>
          </cell>
          <cell r="H9">
            <v>204</v>
          </cell>
          <cell r="I9">
            <v>3</v>
          </cell>
        </row>
        <row r="10">
          <cell r="E10" t="str">
            <v>NILAGIRI</v>
          </cell>
          <cell r="F10" t="str">
            <v>1464</v>
          </cell>
          <cell r="G10">
            <v>20</v>
          </cell>
          <cell r="H10">
            <v>232</v>
          </cell>
          <cell r="I10">
            <v>2.1</v>
          </cell>
        </row>
        <row r="11">
          <cell r="E11" t="str">
            <v>JALESWAR</v>
          </cell>
          <cell r="F11" t="str">
            <v>1463</v>
          </cell>
          <cell r="G11">
            <v>12</v>
          </cell>
          <cell r="H11">
            <v>420</v>
          </cell>
          <cell r="I11">
            <v>3</v>
          </cell>
        </row>
        <row r="12">
          <cell r="E12" t="str">
            <v>JAJPUR TOWN</v>
          </cell>
          <cell r="F12" t="str">
            <v>1487</v>
          </cell>
          <cell r="G12">
            <v>4</v>
          </cell>
          <cell r="H12">
            <v>38</v>
          </cell>
          <cell r="I12">
            <v>2</v>
          </cell>
        </row>
        <row r="13">
          <cell r="E13" t="str">
            <v>BALUGAON</v>
          </cell>
          <cell r="F13" t="str">
            <v>1498</v>
          </cell>
          <cell r="G13">
            <v>14</v>
          </cell>
          <cell r="H13">
            <v>93</v>
          </cell>
          <cell r="I13">
            <v>2</v>
          </cell>
        </row>
        <row r="14">
          <cell r="E14" t="str">
            <v>ROURKELA</v>
          </cell>
          <cell r="F14" t="str">
            <v>1500</v>
          </cell>
          <cell r="G14">
            <v>3</v>
          </cell>
          <cell r="H14">
            <v>27</v>
          </cell>
          <cell r="I14">
            <v>3</v>
          </cell>
        </row>
        <row r="15">
          <cell r="E15" t="str">
            <v>ROURKELA</v>
          </cell>
          <cell r="F15" t="str">
            <v>1499</v>
          </cell>
          <cell r="G15">
            <v>16</v>
          </cell>
          <cell r="H15">
            <v>139</v>
          </cell>
          <cell r="I15">
            <v>3</v>
          </cell>
        </row>
        <row r="16">
          <cell r="E16" t="str">
            <v>ROURKELA</v>
          </cell>
          <cell r="F16" t="str">
            <v>1497</v>
          </cell>
          <cell r="G16">
            <v>15</v>
          </cell>
          <cell r="H16">
            <v>131</v>
          </cell>
          <cell r="I16">
            <v>3</v>
          </cell>
        </row>
        <row r="17">
          <cell r="E17" t="str">
            <v>ROURKELA</v>
          </cell>
          <cell r="F17" t="str">
            <v>1501</v>
          </cell>
          <cell r="G17">
            <v>1</v>
          </cell>
          <cell r="H17">
            <v>48</v>
          </cell>
          <cell r="I17">
            <v>3</v>
          </cell>
        </row>
        <row r="18">
          <cell r="E18" t="str">
            <v>BARAGARH</v>
          </cell>
          <cell r="F18" t="str">
            <v>1530</v>
          </cell>
          <cell r="G18">
            <v>25</v>
          </cell>
          <cell r="H18">
            <v>281</v>
          </cell>
          <cell r="I18">
            <v>3.25</v>
          </cell>
        </row>
        <row r="19">
          <cell r="E19" t="str">
            <v>BERHAMPUR</v>
          </cell>
          <cell r="F19" t="str">
            <v>1536</v>
          </cell>
          <cell r="G19">
            <v>13</v>
          </cell>
          <cell r="H19">
            <v>121</v>
          </cell>
          <cell r="I19">
            <v>2.5</v>
          </cell>
        </row>
        <row r="20">
          <cell r="E20" t="str">
            <v>BERHAMPUR</v>
          </cell>
          <cell r="F20" t="str">
            <v>1535</v>
          </cell>
          <cell r="G20">
            <v>2</v>
          </cell>
          <cell r="H20">
            <v>16</v>
          </cell>
          <cell r="I20">
            <v>2.5</v>
          </cell>
        </row>
        <row r="21">
          <cell r="E21" t="str">
            <v>BERHAMPUR</v>
          </cell>
          <cell r="F21" t="str">
            <v>1537</v>
          </cell>
          <cell r="G21">
            <v>7</v>
          </cell>
          <cell r="H21">
            <v>32</v>
          </cell>
          <cell r="I21">
            <v>2.5</v>
          </cell>
        </row>
        <row r="22">
          <cell r="E22" t="str">
            <v>BERHAMPUR</v>
          </cell>
          <cell r="F22" t="str">
            <v>1544</v>
          </cell>
          <cell r="G22">
            <v>9</v>
          </cell>
          <cell r="H22">
            <v>131</v>
          </cell>
          <cell r="I22">
            <v>2.5</v>
          </cell>
        </row>
        <row r="23">
          <cell r="E23" t="str">
            <v>ANGUL</v>
          </cell>
          <cell r="F23" t="str">
            <v>1542</v>
          </cell>
          <cell r="G23">
            <v>20</v>
          </cell>
          <cell r="H23">
            <v>231</v>
          </cell>
          <cell r="I23">
            <v>2</v>
          </cell>
        </row>
        <row r="24">
          <cell r="E24" t="str">
            <v>PURI</v>
          </cell>
          <cell r="F24" t="str">
            <v>1540</v>
          </cell>
          <cell r="G24">
            <v>6</v>
          </cell>
          <cell r="H24">
            <v>51</v>
          </cell>
          <cell r="I24">
            <v>2</v>
          </cell>
        </row>
        <row r="25">
          <cell r="E25" t="str">
            <v>PATTAMUNDAI</v>
          </cell>
          <cell r="F25" t="str">
            <v>1549</v>
          </cell>
          <cell r="G25">
            <v>7</v>
          </cell>
          <cell r="H25">
            <v>103</v>
          </cell>
          <cell r="I25">
            <v>2</v>
          </cell>
        </row>
        <row r="26">
          <cell r="E26" t="str">
            <v>CHANDIKHOL</v>
          </cell>
          <cell r="F26" t="str">
            <v>1563</v>
          </cell>
          <cell r="G26">
            <v>6</v>
          </cell>
          <cell r="H26">
            <v>51</v>
          </cell>
          <cell r="I26">
            <v>1.75</v>
          </cell>
        </row>
        <row r="27">
          <cell r="E27" t="str">
            <v>PARADEEP</v>
          </cell>
          <cell r="F27" t="str">
            <v>1558</v>
          </cell>
          <cell r="G27">
            <v>5</v>
          </cell>
          <cell r="H27">
            <v>53</v>
          </cell>
          <cell r="I27">
            <v>2</v>
          </cell>
        </row>
        <row r="28">
          <cell r="E28" t="str">
            <v>JAJPUR ROAD</v>
          </cell>
          <cell r="F28" t="str">
            <v>1562</v>
          </cell>
          <cell r="G28">
            <v>17</v>
          </cell>
          <cell r="H28">
            <v>181</v>
          </cell>
          <cell r="I28">
            <v>2</v>
          </cell>
        </row>
        <row r="29">
          <cell r="E29" t="str">
            <v>BHADRAK</v>
          </cell>
          <cell r="F29" t="str">
            <v>1572</v>
          </cell>
          <cell r="G29">
            <v>18</v>
          </cell>
          <cell r="H29">
            <v>73</v>
          </cell>
          <cell r="I29">
            <v>2</v>
          </cell>
        </row>
        <row r="30">
          <cell r="E30" t="str">
            <v>JAJPUR TOWN</v>
          </cell>
          <cell r="F30" t="str">
            <v>1571</v>
          </cell>
          <cell r="G30">
            <v>4</v>
          </cell>
          <cell r="H30">
            <v>31</v>
          </cell>
          <cell r="I30">
            <v>2</v>
          </cell>
        </row>
        <row r="31">
          <cell r="E31" t="str">
            <v>BARIPADA</v>
          </cell>
          <cell r="F31" t="str">
            <v>1561</v>
          </cell>
          <cell r="G31">
            <v>25</v>
          </cell>
          <cell r="H31">
            <v>201</v>
          </cell>
          <cell r="I31">
            <v>2.5</v>
          </cell>
        </row>
        <row r="32">
          <cell r="E32" t="str">
            <v>JAJPUR TOWN</v>
          </cell>
          <cell r="F32" t="str">
            <v>1576</v>
          </cell>
          <cell r="G32">
            <v>10</v>
          </cell>
          <cell r="H32">
            <v>51</v>
          </cell>
          <cell r="I32">
            <v>2</v>
          </cell>
        </row>
        <row r="33">
          <cell r="E33" t="str">
            <v>DHENKANAL</v>
          </cell>
          <cell r="F33" t="str">
            <v>1573</v>
          </cell>
          <cell r="G33">
            <v>16</v>
          </cell>
          <cell r="H33">
            <v>129</v>
          </cell>
          <cell r="I33">
            <v>2</v>
          </cell>
        </row>
        <row r="34">
          <cell r="E34" t="str">
            <v>ROURKELA</v>
          </cell>
          <cell r="F34" t="str">
            <v>1559</v>
          </cell>
          <cell r="G34">
            <v>7</v>
          </cell>
          <cell r="H34">
            <v>83</v>
          </cell>
          <cell r="I34">
            <v>3</v>
          </cell>
        </row>
        <row r="35">
          <cell r="E35" t="str">
            <v>TALCHER</v>
          </cell>
          <cell r="F35" t="str">
            <v>1583</v>
          </cell>
          <cell r="G35">
            <v>20</v>
          </cell>
          <cell r="H35">
            <v>158</v>
          </cell>
          <cell r="I35">
            <v>3</v>
          </cell>
        </row>
        <row r="36">
          <cell r="E36" t="str">
            <v>ROURKELA</v>
          </cell>
          <cell r="F36" t="str">
            <v>1586</v>
          </cell>
          <cell r="G36">
            <v>18</v>
          </cell>
          <cell r="H36">
            <v>198</v>
          </cell>
          <cell r="I36">
            <v>3</v>
          </cell>
        </row>
        <row r="37">
          <cell r="E37" t="str">
            <v>ROURKELA</v>
          </cell>
          <cell r="F37" t="str">
            <v>1585</v>
          </cell>
          <cell r="G37">
            <v>7</v>
          </cell>
          <cell r="H37">
            <v>81</v>
          </cell>
          <cell r="I37">
            <v>3</v>
          </cell>
        </row>
        <row r="38">
          <cell r="E38" t="str">
            <v>ROURKELA</v>
          </cell>
          <cell r="F38" t="str">
            <v>1588</v>
          </cell>
          <cell r="G38">
            <v>8</v>
          </cell>
          <cell r="H38">
            <v>69</v>
          </cell>
          <cell r="I38">
            <v>3</v>
          </cell>
        </row>
        <row r="39">
          <cell r="E39" t="str">
            <v>JAJPUR TOWN</v>
          </cell>
          <cell r="F39" t="str">
            <v>1584</v>
          </cell>
          <cell r="G39">
            <v>3</v>
          </cell>
          <cell r="H39">
            <v>38</v>
          </cell>
          <cell r="I39">
            <v>2</v>
          </cell>
        </row>
        <row r="40">
          <cell r="E40" t="str">
            <v>KENDRAPARA</v>
          </cell>
          <cell r="F40" t="str">
            <v>1587</v>
          </cell>
          <cell r="G40">
            <v>15</v>
          </cell>
          <cell r="H40">
            <v>156</v>
          </cell>
          <cell r="I40">
            <v>2</v>
          </cell>
        </row>
        <row r="41">
          <cell r="E41" t="str">
            <v>ROURKELA</v>
          </cell>
          <cell r="F41" t="str">
            <v>1596</v>
          </cell>
          <cell r="G41">
            <v>5</v>
          </cell>
          <cell r="H41">
            <v>40</v>
          </cell>
          <cell r="I41">
            <v>3</v>
          </cell>
        </row>
        <row r="42">
          <cell r="E42" t="str">
            <v>keshpur</v>
          </cell>
          <cell r="F42" t="str">
            <v>1592</v>
          </cell>
          <cell r="G42">
            <v>4</v>
          </cell>
          <cell r="H42">
            <v>38</v>
          </cell>
          <cell r="I42">
            <v>2.25</v>
          </cell>
        </row>
        <row r="43">
          <cell r="E43" t="str">
            <v>DHENKANAL</v>
          </cell>
          <cell r="F43" t="str">
            <v>1594</v>
          </cell>
          <cell r="G43">
            <v>17</v>
          </cell>
          <cell r="H43">
            <v>148</v>
          </cell>
          <cell r="I43">
            <v>2</v>
          </cell>
        </row>
        <row r="44">
          <cell r="E44" t="str">
            <v>BARIPADA</v>
          </cell>
          <cell r="F44" t="str">
            <v>1595</v>
          </cell>
          <cell r="G44">
            <v>15</v>
          </cell>
          <cell r="H44">
            <v>193</v>
          </cell>
          <cell r="I44">
            <v>2.5</v>
          </cell>
        </row>
        <row r="45">
          <cell r="E45" t="str">
            <v>ROURKELA</v>
          </cell>
          <cell r="F45" t="str">
            <v>1606</v>
          </cell>
          <cell r="G45">
            <v>10</v>
          </cell>
          <cell r="H45">
            <v>131</v>
          </cell>
          <cell r="I4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ANGUL</v>
          </cell>
          <cell r="F4" t="str">
            <v>1107</v>
          </cell>
          <cell r="G4">
            <v>5</v>
          </cell>
          <cell r="H4">
            <v>48</v>
          </cell>
          <cell r="I4">
            <v>2</v>
          </cell>
        </row>
        <row r="5">
          <cell r="E5" t="str">
            <v>RAYAGADA</v>
          </cell>
          <cell r="F5" t="str">
            <v>1105</v>
          </cell>
          <cell r="G5">
            <v>22</v>
          </cell>
          <cell r="H5">
            <v>98</v>
          </cell>
          <cell r="I5">
            <v>4.75</v>
          </cell>
        </row>
        <row r="6">
          <cell r="E6" t="str">
            <v>PATTAMUNDAI</v>
          </cell>
          <cell r="F6" t="str">
            <v>1118</v>
          </cell>
          <cell r="G6">
            <v>14</v>
          </cell>
          <cell r="H6">
            <v>89</v>
          </cell>
          <cell r="I6">
            <v>2</v>
          </cell>
        </row>
        <row r="7">
          <cell r="E7" t="str">
            <v>DUHURIA</v>
          </cell>
          <cell r="F7" t="str">
            <v>1126</v>
          </cell>
          <cell r="G7">
            <v>5</v>
          </cell>
          <cell r="H7">
            <v>31</v>
          </cell>
          <cell r="I7">
            <v>2</v>
          </cell>
        </row>
        <row r="8">
          <cell r="E8" t="str">
            <v>BALASORE</v>
          </cell>
          <cell r="F8" t="str">
            <v>1124</v>
          </cell>
          <cell r="G8">
            <v>5</v>
          </cell>
          <cell r="H8">
            <v>70</v>
          </cell>
          <cell r="I8">
            <v>2</v>
          </cell>
        </row>
        <row r="9">
          <cell r="E9" t="str">
            <v>DANAGADI</v>
          </cell>
          <cell r="F9" t="str">
            <v>1136</v>
          </cell>
          <cell r="G9">
            <v>7</v>
          </cell>
          <cell r="H9">
            <v>78</v>
          </cell>
          <cell r="I9">
            <v>1.8</v>
          </cell>
        </row>
        <row r="10">
          <cell r="E10" t="str">
            <v>JAJPUR ROAD</v>
          </cell>
          <cell r="F10" t="str">
            <v>1154</v>
          </cell>
          <cell r="G10">
            <v>17</v>
          </cell>
          <cell r="H10">
            <v>209</v>
          </cell>
          <cell r="I10">
            <v>2</v>
          </cell>
        </row>
        <row r="11">
          <cell r="E11" t="str">
            <v>BASUDEVPUR</v>
          </cell>
          <cell r="F11" t="str">
            <v>1171</v>
          </cell>
          <cell r="G11">
            <v>39</v>
          </cell>
          <cell r="H11">
            <v>269</v>
          </cell>
          <cell r="I11">
            <v>2.5</v>
          </cell>
        </row>
        <row r="12">
          <cell r="E12" t="str">
            <v>DHENKANAL</v>
          </cell>
          <cell r="F12" t="str">
            <v>1178</v>
          </cell>
          <cell r="G12">
            <v>8</v>
          </cell>
          <cell r="H12">
            <v>38</v>
          </cell>
          <cell r="I12">
            <v>2</v>
          </cell>
        </row>
        <row r="13">
          <cell r="E13" t="str">
            <v>BERHAMPUR</v>
          </cell>
          <cell r="F13" t="str">
            <v>1180</v>
          </cell>
          <cell r="G13">
            <v>6</v>
          </cell>
          <cell r="H13">
            <v>78</v>
          </cell>
          <cell r="I13">
            <v>2.5</v>
          </cell>
        </row>
        <row r="14">
          <cell r="E14" t="str">
            <v>DHENKANAL</v>
          </cell>
          <cell r="F14" t="str">
            <v>7</v>
          </cell>
          <cell r="G14">
            <v>8</v>
          </cell>
          <cell r="H14">
            <v>81</v>
          </cell>
          <cell r="I14">
            <v>2</v>
          </cell>
        </row>
        <row r="15">
          <cell r="E15" t="str">
            <v>JALESWAR</v>
          </cell>
          <cell r="F15" t="str">
            <v>1192</v>
          </cell>
          <cell r="G15">
            <v>5</v>
          </cell>
          <cell r="H15">
            <v>51</v>
          </cell>
          <cell r="I15">
            <v>3</v>
          </cell>
        </row>
        <row r="16">
          <cell r="E16" t="str">
            <v>JANKIA</v>
          </cell>
          <cell r="F16" t="str">
            <v>1212</v>
          </cell>
          <cell r="G16">
            <v>5</v>
          </cell>
          <cell r="H16">
            <v>33</v>
          </cell>
          <cell r="I16">
            <v>1.9</v>
          </cell>
        </row>
        <row r="17">
          <cell r="E17" t="str">
            <v>NACHUNI</v>
          </cell>
          <cell r="F17" t="str">
            <v>1209</v>
          </cell>
          <cell r="G17">
            <v>4</v>
          </cell>
          <cell r="H17">
            <v>22</v>
          </cell>
          <cell r="I17">
            <v>1.75</v>
          </cell>
        </row>
        <row r="18">
          <cell r="E18" t="str">
            <v>KENDRAPARA</v>
          </cell>
          <cell r="F18" t="str">
            <v>1208</v>
          </cell>
          <cell r="G18">
            <v>14</v>
          </cell>
          <cell r="H18">
            <v>152</v>
          </cell>
          <cell r="I18">
            <v>2</v>
          </cell>
        </row>
        <row r="19">
          <cell r="E19" t="str">
            <v>NACHUNI</v>
          </cell>
          <cell r="F19" t="str">
            <v>1210</v>
          </cell>
          <cell r="G19">
            <v>5</v>
          </cell>
          <cell r="H19">
            <v>31</v>
          </cell>
          <cell r="I19">
            <v>1.75</v>
          </cell>
        </row>
        <row r="20">
          <cell r="E20" t="str">
            <v>RAMPUR</v>
          </cell>
          <cell r="F20" t="str">
            <v>1211</v>
          </cell>
          <cell r="G20">
            <v>3</v>
          </cell>
          <cell r="H20">
            <v>21</v>
          </cell>
          <cell r="I20">
            <v>1.6</v>
          </cell>
        </row>
        <row r="21">
          <cell r="E21" t="str">
            <v>TAMANDO</v>
          </cell>
          <cell r="F21" t="str">
            <v>1213</v>
          </cell>
          <cell r="G21">
            <v>5</v>
          </cell>
          <cell r="H21">
            <v>31</v>
          </cell>
          <cell r="I21">
            <v>1.5</v>
          </cell>
        </row>
        <row r="22">
          <cell r="E22" t="str">
            <v>BALASORE</v>
          </cell>
          <cell r="F22" t="str">
            <v>1193</v>
          </cell>
          <cell r="G22">
            <v>15</v>
          </cell>
          <cell r="H22">
            <v>161</v>
          </cell>
          <cell r="I22">
            <v>2</v>
          </cell>
        </row>
        <row r="23">
          <cell r="E23" t="str">
            <v>NAYAGARH</v>
          </cell>
          <cell r="F23" t="str">
            <v>1216</v>
          </cell>
          <cell r="G23">
            <v>14</v>
          </cell>
          <cell r="H23">
            <v>101</v>
          </cell>
          <cell r="I23">
            <v>2.5</v>
          </cell>
        </row>
        <row r="24">
          <cell r="E24" t="str">
            <v>PADMAPUR</v>
          </cell>
          <cell r="F24" t="str">
            <v>1222</v>
          </cell>
          <cell r="G24">
            <v>15</v>
          </cell>
          <cell r="H24">
            <v>132</v>
          </cell>
          <cell r="I24">
            <v>4.5</v>
          </cell>
        </row>
        <row r="25">
          <cell r="E25" t="str">
            <v>BOUDH</v>
          </cell>
          <cell r="F25" t="str">
            <v>1221</v>
          </cell>
          <cell r="G25">
            <v>8</v>
          </cell>
          <cell r="H25">
            <v>83</v>
          </cell>
          <cell r="I25">
            <v>3.5</v>
          </cell>
        </row>
        <row r="26">
          <cell r="E26" t="str">
            <v>ROURKELA</v>
          </cell>
          <cell r="F26" t="str">
            <v>1219</v>
          </cell>
          <cell r="G26">
            <v>6</v>
          </cell>
          <cell r="H26">
            <v>49</v>
          </cell>
          <cell r="I26">
            <v>3</v>
          </cell>
        </row>
        <row r="27">
          <cell r="E27" t="str">
            <v>ROURKELA</v>
          </cell>
          <cell r="F27" t="str">
            <v>1220</v>
          </cell>
          <cell r="G27">
            <v>14</v>
          </cell>
          <cell r="H27">
            <v>121</v>
          </cell>
          <cell r="I27">
            <v>3</v>
          </cell>
        </row>
        <row r="28">
          <cell r="E28" t="str">
            <v>KENDRAPARA</v>
          </cell>
          <cell r="F28" t="str">
            <v>1225</v>
          </cell>
          <cell r="G28">
            <v>16</v>
          </cell>
          <cell r="H28">
            <v>187</v>
          </cell>
          <cell r="I28">
            <v>2</v>
          </cell>
        </row>
        <row r="29">
          <cell r="E29" t="str">
            <v>TALCHER</v>
          </cell>
          <cell r="F29" t="str">
            <v>1247</v>
          </cell>
          <cell r="G29">
            <v>10</v>
          </cell>
          <cell r="H29">
            <v>66</v>
          </cell>
          <cell r="I29">
            <v>3</v>
          </cell>
        </row>
        <row r="30">
          <cell r="E30" t="str">
            <v>DUHURIA</v>
          </cell>
          <cell r="F30" t="str">
            <v>1245</v>
          </cell>
          <cell r="G30">
            <v>6</v>
          </cell>
          <cell r="H30">
            <v>36</v>
          </cell>
          <cell r="I30">
            <v>2</v>
          </cell>
        </row>
        <row r="31">
          <cell r="E31" t="str">
            <v>CHANDIKHOL</v>
          </cell>
          <cell r="F31" t="str">
            <v>1244</v>
          </cell>
          <cell r="G31">
            <v>7</v>
          </cell>
          <cell r="H31">
            <v>63</v>
          </cell>
          <cell r="I31">
            <v>1.75</v>
          </cell>
        </row>
        <row r="32">
          <cell r="E32" t="str">
            <v>PARADEEP</v>
          </cell>
          <cell r="F32" t="str">
            <v>1243</v>
          </cell>
          <cell r="G32">
            <v>7</v>
          </cell>
          <cell r="H32">
            <v>71</v>
          </cell>
          <cell r="I32">
            <v>2</v>
          </cell>
        </row>
        <row r="33">
          <cell r="E33" t="str">
            <v>JAJPUR ROAD</v>
          </cell>
          <cell r="F33" t="str">
            <v>1242</v>
          </cell>
          <cell r="G33">
            <v>11</v>
          </cell>
          <cell r="H33">
            <v>141</v>
          </cell>
          <cell r="I33">
            <v>2</v>
          </cell>
        </row>
        <row r="34">
          <cell r="E34" t="str">
            <v>ANGUL</v>
          </cell>
          <cell r="F34" t="str">
            <v>1246</v>
          </cell>
          <cell r="G34">
            <v>20</v>
          </cell>
          <cell r="H34">
            <v>232</v>
          </cell>
          <cell r="I34">
            <v>2</v>
          </cell>
        </row>
        <row r="35">
          <cell r="E35" t="str">
            <v>ROURKELA</v>
          </cell>
          <cell r="F35" t="str">
            <v>1256</v>
          </cell>
          <cell r="G35">
            <v>16</v>
          </cell>
          <cell r="H35">
            <v>181</v>
          </cell>
          <cell r="I35">
            <v>3</v>
          </cell>
        </row>
        <row r="36">
          <cell r="E36" t="str">
            <v>SAMBALPUR</v>
          </cell>
          <cell r="F36" t="str">
            <v>1257</v>
          </cell>
          <cell r="G36">
            <v>6</v>
          </cell>
          <cell r="H36">
            <v>56</v>
          </cell>
          <cell r="I36">
            <v>3</v>
          </cell>
        </row>
        <row r="37">
          <cell r="E37" t="str">
            <v>RAYAGADA</v>
          </cell>
          <cell r="F37" t="str">
            <v>1259</v>
          </cell>
          <cell r="G37">
            <v>12</v>
          </cell>
          <cell r="H37">
            <v>76</v>
          </cell>
          <cell r="I37">
            <v>4.75</v>
          </cell>
        </row>
        <row r="38">
          <cell r="E38" t="str">
            <v>JHARSUGUDA</v>
          </cell>
          <cell r="F38" t="str">
            <v>1253</v>
          </cell>
          <cell r="G38">
            <v>13</v>
          </cell>
          <cell r="H38">
            <v>103</v>
          </cell>
          <cell r="I38">
            <v>3</v>
          </cell>
        </row>
        <row r="39">
          <cell r="E39" t="str">
            <v>BARAGARH</v>
          </cell>
          <cell r="F39" t="str">
            <v>1258</v>
          </cell>
          <cell r="G39">
            <v>10</v>
          </cell>
          <cell r="H39">
            <v>97</v>
          </cell>
          <cell r="I39">
            <v>3.25</v>
          </cell>
        </row>
        <row r="40">
          <cell r="E40" t="str">
            <v>ANGUL</v>
          </cell>
          <cell r="F40" t="str">
            <v>1254</v>
          </cell>
          <cell r="G40">
            <v>5</v>
          </cell>
          <cell r="H40">
            <v>61</v>
          </cell>
          <cell r="I40">
            <v>2</v>
          </cell>
        </row>
        <row r="41">
          <cell r="E41" t="str">
            <v>RAJ SUNAKHALA</v>
          </cell>
          <cell r="F41" t="str">
            <v>1260</v>
          </cell>
          <cell r="G41">
            <v>8</v>
          </cell>
          <cell r="H41">
            <v>89</v>
          </cell>
          <cell r="I41">
            <v>2.5</v>
          </cell>
        </row>
        <row r="42">
          <cell r="E42" t="str">
            <v>JALESWAR</v>
          </cell>
          <cell r="F42" t="str">
            <v>1252</v>
          </cell>
          <cell r="G42">
            <v>5</v>
          </cell>
          <cell r="H42">
            <v>78</v>
          </cell>
          <cell r="I42">
            <v>3</v>
          </cell>
        </row>
        <row r="43">
          <cell r="E43" t="str">
            <v>JALESWAR</v>
          </cell>
          <cell r="F43" t="str">
            <v>1255</v>
          </cell>
          <cell r="G43">
            <v>24</v>
          </cell>
          <cell r="H43">
            <v>261</v>
          </cell>
          <cell r="I4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JAGATSINGHPUR</v>
          </cell>
          <cell r="F4" t="str">
            <v>1275</v>
          </cell>
          <cell r="G4">
            <v>6</v>
          </cell>
          <cell r="H4">
            <v>26</v>
          </cell>
          <cell r="I4">
            <v>1.75</v>
          </cell>
        </row>
        <row r="5">
          <cell r="E5" t="str">
            <v>ROURKELA</v>
          </cell>
          <cell r="F5" t="str">
            <v>1274</v>
          </cell>
          <cell r="G5">
            <v>11</v>
          </cell>
          <cell r="H5">
            <v>98</v>
          </cell>
          <cell r="I5">
            <v>3</v>
          </cell>
        </row>
        <row r="6">
          <cell r="E6" t="str">
            <v>BHADRAK</v>
          </cell>
          <cell r="F6" t="str">
            <v>1291</v>
          </cell>
          <cell r="G6">
            <v>15</v>
          </cell>
          <cell r="H6">
            <v>162</v>
          </cell>
          <cell r="I6">
            <v>2</v>
          </cell>
        </row>
        <row r="7">
          <cell r="E7" t="str">
            <v>balagandi</v>
          </cell>
          <cell r="F7" t="str">
            <v>1290</v>
          </cell>
          <cell r="G7">
            <v>3</v>
          </cell>
          <cell r="H7">
            <v>24</v>
          </cell>
          <cell r="I7">
            <v>2</v>
          </cell>
        </row>
        <row r="8">
          <cell r="E8" t="str">
            <v>BARAGARH</v>
          </cell>
          <cell r="F8" t="str">
            <v>1309</v>
          </cell>
          <cell r="G8">
            <v>10</v>
          </cell>
          <cell r="H8">
            <v>89</v>
          </cell>
          <cell r="I8">
            <v>3.25</v>
          </cell>
        </row>
        <row r="9">
          <cell r="E9" t="str">
            <v>BHADRAK</v>
          </cell>
          <cell r="F9" t="str">
            <v>1305</v>
          </cell>
          <cell r="G9">
            <v>13</v>
          </cell>
          <cell r="H9">
            <v>190</v>
          </cell>
          <cell r="I9">
            <v>2</v>
          </cell>
        </row>
        <row r="10">
          <cell r="E10" t="str">
            <v>DHENKANAL</v>
          </cell>
          <cell r="F10" t="str">
            <v>1325</v>
          </cell>
          <cell r="G10">
            <v>16</v>
          </cell>
          <cell r="H10">
            <v>104</v>
          </cell>
          <cell r="I10">
            <v>2</v>
          </cell>
        </row>
        <row r="11">
          <cell r="E11" t="str">
            <v>BOLANGIR</v>
          </cell>
          <cell r="F11" t="str">
            <v>1337</v>
          </cell>
          <cell r="G11">
            <v>25</v>
          </cell>
          <cell r="H11">
            <v>390</v>
          </cell>
          <cell r="I11">
            <v>4.5</v>
          </cell>
        </row>
        <row r="12">
          <cell r="E12" t="str">
            <v>JAJPUR TOWN</v>
          </cell>
          <cell r="F12" t="str">
            <v>1333</v>
          </cell>
          <cell r="G12">
            <v>4</v>
          </cell>
          <cell r="H12">
            <v>42</v>
          </cell>
          <cell r="I12">
            <v>2</v>
          </cell>
        </row>
        <row r="13">
          <cell r="E13" t="str">
            <v>JAJPUR TOWN</v>
          </cell>
          <cell r="F13" t="str">
            <v>1335</v>
          </cell>
          <cell r="G13">
            <v>12</v>
          </cell>
          <cell r="H13">
            <v>140</v>
          </cell>
          <cell r="I13">
            <v>2</v>
          </cell>
        </row>
        <row r="14">
          <cell r="E14" t="str">
            <v>PARADEEP</v>
          </cell>
          <cell r="F14" t="str">
            <v>1332</v>
          </cell>
          <cell r="G14">
            <v>6</v>
          </cell>
          <cell r="H14">
            <v>105</v>
          </cell>
          <cell r="I14">
            <v>2</v>
          </cell>
        </row>
        <row r="15">
          <cell r="E15" t="str">
            <v>JAJPUR ROAD</v>
          </cell>
          <cell r="F15" t="str">
            <v>1334</v>
          </cell>
          <cell r="G15">
            <v>10</v>
          </cell>
          <cell r="H15">
            <v>75</v>
          </cell>
          <cell r="I15">
            <v>2</v>
          </cell>
        </row>
        <row r="16">
          <cell r="E16" t="str">
            <v>ROURKELA</v>
          </cell>
          <cell r="F16" t="str">
            <v>1336</v>
          </cell>
          <cell r="G16">
            <v>10</v>
          </cell>
          <cell r="H16">
            <v>120</v>
          </cell>
          <cell r="I16">
            <v>3</v>
          </cell>
        </row>
        <row r="17">
          <cell r="E17" t="str">
            <v>BALASORE</v>
          </cell>
          <cell r="F17" t="str">
            <v>1339</v>
          </cell>
          <cell r="G17">
            <v>5</v>
          </cell>
          <cell r="H17">
            <v>60</v>
          </cell>
          <cell r="I17">
            <v>2</v>
          </cell>
        </row>
        <row r="18">
          <cell r="E18" t="str">
            <v>JAJPUR ROAD</v>
          </cell>
          <cell r="F18" t="str">
            <v>1340</v>
          </cell>
          <cell r="G18">
            <v>15</v>
          </cell>
          <cell r="H18">
            <v>210</v>
          </cell>
          <cell r="I18">
            <v>2</v>
          </cell>
        </row>
        <row r="19">
          <cell r="E19" t="str">
            <v>keshpur</v>
          </cell>
          <cell r="F19" t="str">
            <v>1355</v>
          </cell>
          <cell r="G19">
            <v>4</v>
          </cell>
          <cell r="H19">
            <v>29</v>
          </cell>
          <cell r="I19">
            <v>2.25</v>
          </cell>
        </row>
        <row r="20">
          <cell r="E20" t="str">
            <v>TALCHER</v>
          </cell>
          <cell r="F20" t="str">
            <v>1366</v>
          </cell>
          <cell r="G20">
            <v>17</v>
          </cell>
          <cell r="H20">
            <v>103</v>
          </cell>
          <cell r="I20">
            <v>3</v>
          </cell>
        </row>
        <row r="21">
          <cell r="E21" t="str">
            <v>BALASORE</v>
          </cell>
          <cell r="F21" t="str">
            <v>1353</v>
          </cell>
          <cell r="G21">
            <v>14</v>
          </cell>
          <cell r="H21">
            <v>136</v>
          </cell>
          <cell r="I21">
            <v>2</v>
          </cell>
        </row>
        <row r="22">
          <cell r="E22" t="str">
            <v>BALASORE</v>
          </cell>
          <cell r="F22" t="str">
            <v>1369</v>
          </cell>
          <cell r="G22">
            <v>3</v>
          </cell>
          <cell r="H22">
            <v>23</v>
          </cell>
          <cell r="I22">
            <v>2</v>
          </cell>
        </row>
        <row r="23">
          <cell r="E23" t="str">
            <v>JATNI</v>
          </cell>
          <cell r="F23" t="str">
            <v>1367</v>
          </cell>
          <cell r="G23">
            <v>4</v>
          </cell>
          <cell r="H23">
            <v>21</v>
          </cell>
          <cell r="I23">
            <v>2</v>
          </cell>
        </row>
        <row r="24">
          <cell r="E24" t="str">
            <v>JAJPUR ROAD</v>
          </cell>
          <cell r="F24" t="str">
            <v>1368</v>
          </cell>
          <cell r="G24">
            <v>6</v>
          </cell>
          <cell r="H24">
            <v>64</v>
          </cell>
          <cell r="I24">
            <v>2</v>
          </cell>
        </row>
        <row r="25">
          <cell r="E25" t="str">
            <v>NACHUNI</v>
          </cell>
          <cell r="F25" t="str">
            <v>1382</v>
          </cell>
          <cell r="G25">
            <v>7</v>
          </cell>
          <cell r="H25">
            <v>29</v>
          </cell>
          <cell r="I25">
            <v>1.75</v>
          </cell>
        </row>
        <row r="26">
          <cell r="E26" t="str">
            <v>BARAGARH</v>
          </cell>
          <cell r="F26" t="str">
            <v>1381</v>
          </cell>
          <cell r="G26">
            <v>6</v>
          </cell>
          <cell r="H26">
            <v>68</v>
          </cell>
          <cell r="I26">
            <v>3.25</v>
          </cell>
        </row>
        <row r="27">
          <cell r="E27" t="str">
            <v>paradeep</v>
          </cell>
          <cell r="F27" t="str">
            <v>1396</v>
          </cell>
          <cell r="G27">
            <v>5</v>
          </cell>
          <cell r="H27">
            <v>65</v>
          </cell>
          <cell r="I27">
            <v>2</v>
          </cell>
        </row>
        <row r="28">
          <cell r="E28" t="str">
            <v>PATTAMUNDAI</v>
          </cell>
          <cell r="F28" t="str">
            <v>1410</v>
          </cell>
          <cell r="G28">
            <v>10</v>
          </cell>
          <cell r="H28">
            <v>69</v>
          </cell>
          <cell r="I28">
            <v>2</v>
          </cell>
        </row>
        <row r="29">
          <cell r="E29" t="str">
            <v>JALESWAR</v>
          </cell>
          <cell r="F29" t="str">
            <v>1424</v>
          </cell>
          <cell r="G29">
            <v>7</v>
          </cell>
          <cell r="H29">
            <v>230</v>
          </cell>
          <cell r="I29">
            <v>3</v>
          </cell>
        </row>
        <row r="30">
          <cell r="E30" t="str">
            <v>BALASORE</v>
          </cell>
          <cell r="F30" t="str">
            <v>1425</v>
          </cell>
          <cell r="G30">
            <v>12</v>
          </cell>
          <cell r="H30">
            <v>180</v>
          </cell>
          <cell r="I3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7" workbookViewId="0">
      <selection activeCell="O47" sqref="O47"/>
    </sheetView>
  </sheetViews>
  <sheetFormatPr defaultRowHeight="15"/>
  <cols>
    <col min="1" max="1" width="3.7109375" style="1" customWidth="1"/>
    <col min="2" max="2" width="10.140625" style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6384" width="9.140625" style="1"/>
  </cols>
  <sheetData>
    <row r="1" spans="1:12" ht="102.75" customHeight="1">
      <c r="A1" s="23"/>
      <c r="B1" s="24"/>
      <c r="C1" s="24"/>
      <c r="D1" s="24"/>
      <c r="E1" s="24"/>
      <c r="F1" s="24"/>
      <c r="G1" s="24"/>
      <c r="H1" s="25"/>
      <c r="I1" s="16" t="s">
        <v>0</v>
      </c>
      <c r="J1" s="16"/>
      <c r="K1" s="16"/>
      <c r="L1" s="16"/>
    </row>
    <row r="2" spans="1:12" ht="73.5" customHeight="1">
      <c r="A2" s="13" t="s">
        <v>132</v>
      </c>
      <c r="B2" s="14"/>
      <c r="C2" s="14"/>
      <c r="D2" s="14"/>
      <c r="E2" s="14"/>
      <c r="F2" s="14"/>
      <c r="G2" s="14"/>
      <c r="H2" s="15"/>
      <c r="I2" s="16" t="s">
        <v>136</v>
      </c>
      <c r="J2" s="16"/>
      <c r="K2" s="16"/>
      <c r="L2" s="16"/>
    </row>
    <row r="3" spans="1:12" s="19" customFormat="1">
      <c r="A3" s="17" t="s">
        <v>58</v>
      </c>
      <c r="B3" s="17" t="s">
        <v>59</v>
      </c>
      <c r="C3" s="17" t="s">
        <v>60</v>
      </c>
      <c r="D3" s="17" t="s">
        <v>102</v>
      </c>
      <c r="E3" s="17" t="s">
        <v>131</v>
      </c>
      <c r="F3" s="17" t="s">
        <v>126</v>
      </c>
      <c r="G3" s="17" t="s">
        <v>127</v>
      </c>
      <c r="H3" s="17" t="s">
        <v>128</v>
      </c>
      <c r="I3" s="18" t="s">
        <v>129</v>
      </c>
      <c r="J3" s="18" t="s">
        <v>133</v>
      </c>
      <c r="K3" s="18" t="s">
        <v>134</v>
      </c>
      <c r="L3" s="26" t="s">
        <v>137</v>
      </c>
    </row>
    <row r="4" spans="1:12">
      <c r="A4" s="20">
        <v>1</v>
      </c>
      <c r="B4" s="4" t="s">
        <v>42</v>
      </c>
      <c r="C4" s="4" t="s">
        <v>90</v>
      </c>
      <c r="D4" s="6" t="s">
        <v>125</v>
      </c>
      <c r="E4" s="4" t="s">
        <v>104</v>
      </c>
      <c r="F4" s="4" t="s">
        <v>43</v>
      </c>
      <c r="G4" s="4">
        <v>5</v>
      </c>
      <c r="H4" s="4">
        <v>70</v>
      </c>
      <c r="I4" s="5">
        <f>VLOOKUP(E4,[1]Invoice!$E$4:$I$45,5,FALSE)</f>
        <v>2</v>
      </c>
      <c r="J4" s="5">
        <f>G4*10</f>
        <v>50</v>
      </c>
      <c r="K4" s="5">
        <v>50</v>
      </c>
      <c r="L4" s="5">
        <f>H4*I4+J4+K4</f>
        <v>240</v>
      </c>
    </row>
    <row r="5" spans="1:12">
      <c r="A5" s="20">
        <v>2</v>
      </c>
      <c r="B5" s="4" t="s">
        <v>45</v>
      </c>
      <c r="C5" s="4" t="s">
        <v>92</v>
      </c>
      <c r="D5" s="6" t="s">
        <v>125</v>
      </c>
      <c r="E5" s="4" t="s">
        <v>122</v>
      </c>
      <c r="F5" s="4" t="s">
        <v>46</v>
      </c>
      <c r="G5" s="4">
        <v>16</v>
      </c>
      <c r="H5" s="4">
        <v>181</v>
      </c>
      <c r="I5" s="5">
        <f>VLOOKUP(E5,[1]Invoice!$E$4:$I$45,5,FALSE)</f>
        <v>3</v>
      </c>
      <c r="J5" s="5">
        <f>G5*10</f>
        <v>160</v>
      </c>
      <c r="K5" s="5">
        <v>50</v>
      </c>
      <c r="L5" s="5">
        <f>H5*I5+J5+K5</f>
        <v>753</v>
      </c>
    </row>
    <row r="6" spans="1:12">
      <c r="A6" s="20">
        <v>3</v>
      </c>
      <c r="B6" s="4" t="s">
        <v>40</v>
      </c>
      <c r="C6" s="4" t="s">
        <v>89</v>
      </c>
      <c r="D6" s="6" t="s">
        <v>125</v>
      </c>
      <c r="E6" s="4" t="s">
        <v>120</v>
      </c>
      <c r="F6" s="4" t="s">
        <v>41</v>
      </c>
      <c r="G6" s="4">
        <v>10</v>
      </c>
      <c r="H6" s="4">
        <v>58</v>
      </c>
      <c r="I6" s="5">
        <f>VLOOKUP(E6,[2]Invoice!$E$4:$I$43,5,FALSE)</f>
        <v>2</v>
      </c>
      <c r="J6" s="5">
        <f>G6*10</f>
        <v>100</v>
      </c>
      <c r="K6" s="5">
        <v>50</v>
      </c>
      <c r="L6" s="5">
        <f>H6*I6+J6+K6</f>
        <v>266</v>
      </c>
    </row>
    <row r="7" spans="1:12">
      <c r="A7" s="20">
        <v>4</v>
      </c>
      <c r="B7" s="4" t="s">
        <v>40</v>
      </c>
      <c r="C7" s="4" t="s">
        <v>91</v>
      </c>
      <c r="D7" s="6" t="s">
        <v>125</v>
      </c>
      <c r="E7" s="4" t="s">
        <v>121</v>
      </c>
      <c r="F7" s="4" t="s">
        <v>44</v>
      </c>
      <c r="G7" s="4">
        <v>30</v>
      </c>
      <c r="H7" s="4">
        <v>328</v>
      </c>
      <c r="I7" s="5">
        <f>VLOOKUP(E7,[1]Invoice!$E$4:$I$45,5,FALSE)</f>
        <v>2.5</v>
      </c>
      <c r="J7" s="5">
        <f>G7*10</f>
        <v>300</v>
      </c>
      <c r="K7" s="5">
        <v>50</v>
      </c>
      <c r="L7" s="5">
        <f>H7*I7+J7+K7</f>
        <v>1170</v>
      </c>
    </row>
    <row r="8" spans="1:12">
      <c r="A8" s="20">
        <v>5</v>
      </c>
      <c r="B8" s="4" t="s">
        <v>24</v>
      </c>
      <c r="C8" s="4" t="s">
        <v>77</v>
      </c>
      <c r="D8" s="6" t="s">
        <v>125</v>
      </c>
      <c r="E8" s="4" t="s">
        <v>111</v>
      </c>
      <c r="F8" s="4" t="s">
        <v>25</v>
      </c>
      <c r="G8" s="4">
        <v>10</v>
      </c>
      <c r="H8" s="4">
        <v>99</v>
      </c>
      <c r="I8" s="5">
        <f>VLOOKUP(E8,[1]Invoice!$E$4:$I$45,5,FALSE)</f>
        <v>3.25</v>
      </c>
      <c r="J8" s="5">
        <f>G8*10</f>
        <v>100</v>
      </c>
      <c r="K8" s="5">
        <v>50</v>
      </c>
      <c r="L8" s="5">
        <f>H8*I8+J8+K8</f>
        <v>471.75</v>
      </c>
    </row>
    <row r="9" spans="1:12">
      <c r="A9" s="20">
        <v>6</v>
      </c>
      <c r="B9" s="4" t="s">
        <v>1</v>
      </c>
      <c r="C9" s="4" t="s">
        <v>78</v>
      </c>
      <c r="D9" s="6" t="s">
        <v>125</v>
      </c>
      <c r="E9" s="4" t="s">
        <v>110</v>
      </c>
      <c r="F9" s="4" t="s">
        <v>26</v>
      </c>
      <c r="G9" s="4">
        <v>19</v>
      </c>
      <c r="H9" s="4">
        <v>221</v>
      </c>
      <c r="I9" s="5">
        <f>VLOOKUP(E9,[3]Invoice!$E$4:$I$30,5,FALSE)</f>
        <v>2</v>
      </c>
      <c r="J9" s="5">
        <f>G9*10</f>
        <v>190</v>
      </c>
      <c r="K9" s="5">
        <v>50</v>
      </c>
      <c r="L9" s="5">
        <f>H9*I9+J9+K9</f>
        <v>682</v>
      </c>
    </row>
    <row r="10" spans="1:12">
      <c r="A10" s="20">
        <v>7</v>
      </c>
      <c r="B10" s="4" t="s">
        <v>1</v>
      </c>
      <c r="C10" s="4" t="s">
        <v>61</v>
      </c>
      <c r="D10" s="6" t="s">
        <v>125</v>
      </c>
      <c r="E10" s="4" t="s">
        <v>103</v>
      </c>
      <c r="F10" s="4" t="s">
        <v>2</v>
      </c>
      <c r="G10" s="4">
        <v>8</v>
      </c>
      <c r="H10" s="4">
        <v>71</v>
      </c>
      <c r="I10" s="5">
        <f>VLOOKUP(E10,[1]Invoice!$E$4:$I$45,5,FALSE)</f>
        <v>1.75</v>
      </c>
      <c r="J10" s="5">
        <f>G10*10</f>
        <v>80</v>
      </c>
      <c r="K10" s="5">
        <v>50</v>
      </c>
      <c r="L10" s="5">
        <f>H10*I10+J10+K10</f>
        <v>254.25</v>
      </c>
    </row>
    <row r="11" spans="1:12">
      <c r="A11" s="20">
        <v>8</v>
      </c>
      <c r="B11" s="4" t="s">
        <v>1</v>
      </c>
      <c r="C11" s="4" t="s">
        <v>101</v>
      </c>
      <c r="D11" s="6" t="s">
        <v>125</v>
      </c>
      <c r="E11" s="4" t="s">
        <v>113</v>
      </c>
      <c r="F11" s="4" t="s">
        <v>56</v>
      </c>
      <c r="G11" s="4">
        <v>28</v>
      </c>
      <c r="H11" s="4">
        <v>161</v>
      </c>
      <c r="I11" s="5">
        <f>VLOOKUP(E11,[2]Invoice!$E$4:$I$43,5,FALSE)</f>
        <v>4.75</v>
      </c>
      <c r="J11" s="5">
        <f>G11*10</f>
        <v>280</v>
      </c>
      <c r="K11" s="5">
        <v>50</v>
      </c>
      <c r="L11" s="5">
        <f>H11*I11+J11+K11</f>
        <v>1094.75</v>
      </c>
    </row>
    <row r="12" spans="1:12">
      <c r="A12" s="20">
        <v>9</v>
      </c>
      <c r="B12" s="4" t="s">
        <v>47</v>
      </c>
      <c r="C12" s="4" t="s">
        <v>93</v>
      </c>
      <c r="D12" s="6" t="s">
        <v>125</v>
      </c>
      <c r="E12" s="4" t="s">
        <v>116</v>
      </c>
      <c r="F12" s="4" t="s">
        <v>48</v>
      </c>
      <c r="G12" s="4">
        <v>6</v>
      </c>
      <c r="H12" s="4">
        <v>84</v>
      </c>
      <c r="I12" s="5">
        <f>VLOOKUP(E12,[1]Invoice!$E$4:$I$45,5,FALSE)</f>
        <v>2</v>
      </c>
      <c r="J12" s="5">
        <f>G12*10</f>
        <v>60</v>
      </c>
      <c r="K12" s="5">
        <v>50</v>
      </c>
      <c r="L12" s="5">
        <f>H12*I12+J12+K12</f>
        <v>278</v>
      </c>
    </row>
    <row r="13" spans="1:12">
      <c r="A13" s="20">
        <v>10</v>
      </c>
      <c r="B13" s="4" t="s">
        <v>47</v>
      </c>
      <c r="C13" s="4" t="s">
        <v>94</v>
      </c>
      <c r="D13" s="6" t="s">
        <v>125</v>
      </c>
      <c r="E13" s="4" t="s">
        <v>108</v>
      </c>
      <c r="F13" s="4" t="s">
        <v>49</v>
      </c>
      <c r="G13" s="4">
        <v>5</v>
      </c>
      <c r="H13" s="4">
        <v>70</v>
      </c>
      <c r="I13" s="5">
        <f>VLOOKUP(E13,[1]Invoice!$E$4:$I$45,5,FALSE)</f>
        <v>2</v>
      </c>
      <c r="J13" s="5">
        <f>G13*10</f>
        <v>50</v>
      </c>
      <c r="K13" s="5">
        <v>50</v>
      </c>
      <c r="L13" s="5">
        <f>H13*I13+J13+K13</f>
        <v>240</v>
      </c>
    </row>
    <row r="14" spans="1:12">
      <c r="A14" s="20">
        <v>11</v>
      </c>
      <c r="B14" s="4" t="s">
        <v>47</v>
      </c>
      <c r="C14" s="4" t="s">
        <v>96</v>
      </c>
      <c r="D14" s="6" t="s">
        <v>125</v>
      </c>
      <c r="E14" s="4" t="s">
        <v>123</v>
      </c>
      <c r="F14" s="4" t="s">
        <v>51</v>
      </c>
      <c r="G14" s="4">
        <v>31</v>
      </c>
      <c r="H14" s="4">
        <v>173</v>
      </c>
      <c r="I14" s="5">
        <f>VLOOKUP(E14,[1]Invoice!$E$4:$I$45,5,FALSE)</f>
        <v>2.5</v>
      </c>
      <c r="J14" s="5">
        <f>G14*10</f>
        <v>310</v>
      </c>
      <c r="K14" s="5">
        <v>50</v>
      </c>
      <c r="L14" s="5">
        <f>H14*I14+J14+K14</f>
        <v>792.5</v>
      </c>
    </row>
    <row r="15" spans="1:12">
      <c r="A15" s="20">
        <v>12</v>
      </c>
      <c r="B15" s="4" t="s">
        <v>47</v>
      </c>
      <c r="C15" s="4" t="s">
        <v>95</v>
      </c>
      <c r="D15" s="6" t="s">
        <v>125</v>
      </c>
      <c r="E15" s="4" t="s">
        <v>104</v>
      </c>
      <c r="F15" s="4" t="s">
        <v>50</v>
      </c>
      <c r="G15" s="4">
        <v>10</v>
      </c>
      <c r="H15" s="4">
        <v>98</v>
      </c>
      <c r="I15" s="5">
        <f>VLOOKUP(E15,[1]Invoice!$E$4:$I$45,5,FALSE)</f>
        <v>2</v>
      </c>
      <c r="J15" s="5">
        <f>G15*10</f>
        <v>100</v>
      </c>
      <c r="K15" s="5">
        <v>50</v>
      </c>
      <c r="L15" s="5">
        <f>H15*I15+J15+K15</f>
        <v>346</v>
      </c>
    </row>
    <row r="16" spans="1:12">
      <c r="A16" s="20">
        <v>13</v>
      </c>
      <c r="B16" s="4" t="s">
        <v>47</v>
      </c>
      <c r="C16" s="4" t="s">
        <v>97</v>
      </c>
      <c r="D16" s="6" t="s">
        <v>125</v>
      </c>
      <c r="E16" s="4" t="s">
        <v>115</v>
      </c>
      <c r="F16" s="4" t="s">
        <v>52</v>
      </c>
      <c r="G16" s="4">
        <v>5</v>
      </c>
      <c r="H16" s="4">
        <v>70</v>
      </c>
      <c r="I16" s="5">
        <f>VLOOKUP(E16,[1]Invoice!$E$4:$I$45,5,FALSE)</f>
        <v>2.5</v>
      </c>
      <c r="J16" s="5">
        <f>G16*10</f>
        <v>50</v>
      </c>
      <c r="K16" s="5">
        <v>50</v>
      </c>
      <c r="L16" s="5">
        <f>H16*I16+J16+K16</f>
        <v>275</v>
      </c>
    </row>
    <row r="17" spans="1:12">
      <c r="A17" s="20">
        <v>14</v>
      </c>
      <c r="B17" s="4" t="s">
        <v>47</v>
      </c>
      <c r="C17" s="4" t="s">
        <v>98</v>
      </c>
      <c r="D17" s="6" t="s">
        <v>125</v>
      </c>
      <c r="E17" s="4" t="s">
        <v>124</v>
      </c>
      <c r="F17" s="4" t="s">
        <v>53</v>
      </c>
      <c r="G17" s="4">
        <v>20</v>
      </c>
      <c r="H17" s="4">
        <v>181</v>
      </c>
      <c r="I17" s="5">
        <v>3</v>
      </c>
      <c r="J17" s="5">
        <f>G17*10</f>
        <v>200</v>
      </c>
      <c r="K17" s="5">
        <v>50</v>
      </c>
      <c r="L17" s="5">
        <f>H17*I17+J17+K17</f>
        <v>793</v>
      </c>
    </row>
    <row r="18" spans="1:12">
      <c r="A18" s="20">
        <v>15</v>
      </c>
      <c r="B18" s="4" t="s">
        <v>47</v>
      </c>
      <c r="C18" s="4" t="s">
        <v>99</v>
      </c>
      <c r="D18" s="6" t="s">
        <v>125</v>
      </c>
      <c r="E18" s="4" t="s">
        <v>122</v>
      </c>
      <c r="F18" s="4" t="s">
        <v>54</v>
      </c>
      <c r="G18" s="4">
        <v>1</v>
      </c>
      <c r="H18" s="4">
        <v>20</v>
      </c>
      <c r="I18" s="5">
        <f>VLOOKUP(E18,[1]Invoice!$E$4:$I$45,5,FALSE)</f>
        <v>3</v>
      </c>
      <c r="J18" s="5">
        <f>G18*10</f>
        <v>10</v>
      </c>
      <c r="K18" s="5">
        <v>50</v>
      </c>
      <c r="L18" s="5">
        <f>H18*I18+J18+K18</f>
        <v>120</v>
      </c>
    </row>
    <row r="19" spans="1:12">
      <c r="A19" s="20">
        <v>16</v>
      </c>
      <c r="B19" s="4" t="s">
        <v>3</v>
      </c>
      <c r="C19" s="4" t="s">
        <v>82</v>
      </c>
      <c r="D19" s="6" t="s">
        <v>125</v>
      </c>
      <c r="E19" s="4" t="s">
        <v>118</v>
      </c>
      <c r="F19" s="4" t="s">
        <v>30</v>
      </c>
      <c r="G19" s="4">
        <v>2</v>
      </c>
      <c r="H19" s="4">
        <v>19</v>
      </c>
      <c r="I19" s="5">
        <f>VLOOKUP(E19,[2]Invoice!$E$4:$I$43,5,FALSE)</f>
        <v>3</v>
      </c>
      <c r="J19" s="5">
        <f>G19*10</f>
        <v>20</v>
      </c>
      <c r="K19" s="5">
        <v>50</v>
      </c>
      <c r="L19" s="5">
        <f>H19*I19+J19+K19</f>
        <v>127</v>
      </c>
    </row>
    <row r="20" spans="1:12">
      <c r="A20" s="20">
        <v>17</v>
      </c>
      <c r="B20" s="4" t="s">
        <v>3</v>
      </c>
      <c r="C20" s="4" t="s">
        <v>81</v>
      </c>
      <c r="D20" s="6" t="s">
        <v>125</v>
      </c>
      <c r="E20" s="4" t="s">
        <v>117</v>
      </c>
      <c r="F20" s="4" t="s">
        <v>25</v>
      </c>
      <c r="G20" s="4">
        <v>15</v>
      </c>
      <c r="H20" s="4">
        <v>151</v>
      </c>
      <c r="I20" s="5">
        <v>3.5</v>
      </c>
      <c r="J20" s="5">
        <f>G20*10</f>
        <v>150</v>
      </c>
      <c r="K20" s="5">
        <v>50</v>
      </c>
      <c r="L20" s="5">
        <f>H20*I20+J20+K20</f>
        <v>728.5</v>
      </c>
    </row>
    <row r="21" spans="1:12">
      <c r="A21" s="20">
        <v>18</v>
      </c>
      <c r="B21" s="4" t="s">
        <v>3</v>
      </c>
      <c r="C21" s="4" t="s">
        <v>100</v>
      </c>
      <c r="D21" s="6" t="s">
        <v>125</v>
      </c>
      <c r="E21" s="4" t="s">
        <v>118</v>
      </c>
      <c r="F21" s="4" t="s">
        <v>55</v>
      </c>
      <c r="G21" s="4">
        <v>3</v>
      </c>
      <c r="H21" s="4">
        <v>32</v>
      </c>
      <c r="I21" s="5">
        <f>VLOOKUP(E21,[2]Invoice!$E$4:$I$43,5,FALSE)</f>
        <v>3</v>
      </c>
      <c r="J21" s="5">
        <f>G21*10</f>
        <v>30</v>
      </c>
      <c r="K21" s="5">
        <v>50</v>
      </c>
      <c r="L21" s="5">
        <f>H21*I21+J21+K21</f>
        <v>176</v>
      </c>
    </row>
    <row r="22" spans="1:12">
      <c r="A22" s="20">
        <v>19</v>
      </c>
      <c r="B22" s="4" t="s">
        <v>3</v>
      </c>
      <c r="C22" s="4" t="s">
        <v>79</v>
      </c>
      <c r="D22" s="6" t="s">
        <v>125</v>
      </c>
      <c r="E22" s="4" t="s">
        <v>107</v>
      </c>
      <c r="F22" s="4" t="s">
        <v>27</v>
      </c>
      <c r="G22" s="4">
        <v>4</v>
      </c>
      <c r="H22" s="4">
        <v>31</v>
      </c>
      <c r="I22" s="5">
        <f>VLOOKUP(E22,[1]Invoice!$E$4:$I$45,5,FALSE)</f>
        <v>2</v>
      </c>
      <c r="J22" s="5">
        <f>G22*10</f>
        <v>40</v>
      </c>
      <c r="K22" s="5">
        <v>50</v>
      </c>
      <c r="L22" s="5">
        <f>H22*I22+J22+K22</f>
        <v>152</v>
      </c>
    </row>
    <row r="23" spans="1:12">
      <c r="A23" s="20">
        <v>20</v>
      </c>
      <c r="B23" s="4" t="s">
        <v>3</v>
      </c>
      <c r="C23" s="4" t="s">
        <v>62</v>
      </c>
      <c r="D23" s="6" t="s">
        <v>125</v>
      </c>
      <c r="E23" s="4" t="s">
        <v>104</v>
      </c>
      <c r="F23" s="4" t="s">
        <v>4</v>
      </c>
      <c r="G23" s="4">
        <v>9</v>
      </c>
      <c r="H23" s="4">
        <v>91</v>
      </c>
      <c r="I23" s="5">
        <f>VLOOKUP(E23,[1]Invoice!$E$4:$I$45,5,FALSE)</f>
        <v>2</v>
      </c>
      <c r="J23" s="5">
        <f>G23*10</f>
        <v>90</v>
      </c>
      <c r="K23" s="5">
        <v>50</v>
      </c>
      <c r="L23" s="5">
        <f>H23*I23+J23+K23</f>
        <v>322</v>
      </c>
    </row>
    <row r="24" spans="1:12">
      <c r="A24" s="20">
        <v>21</v>
      </c>
      <c r="B24" s="4" t="s">
        <v>3</v>
      </c>
      <c r="C24" s="4" t="s">
        <v>63</v>
      </c>
      <c r="D24" s="6" t="s">
        <v>125</v>
      </c>
      <c r="E24" s="4" t="s">
        <v>105</v>
      </c>
      <c r="F24" s="4" t="s">
        <v>5</v>
      </c>
      <c r="G24" s="4">
        <v>5</v>
      </c>
      <c r="H24" s="4">
        <v>40</v>
      </c>
      <c r="I24" s="5">
        <f>VLOOKUP(E24,[1]Invoice!$E$4:$I$45,5,FALSE)</f>
        <v>2</v>
      </c>
      <c r="J24" s="5">
        <f>G24*10</f>
        <v>50</v>
      </c>
      <c r="K24" s="5">
        <v>50</v>
      </c>
      <c r="L24" s="5">
        <f>H24*I24+J24+K24</f>
        <v>180</v>
      </c>
    </row>
    <row r="25" spans="1:12">
      <c r="A25" s="20">
        <v>22</v>
      </c>
      <c r="B25" s="4" t="s">
        <v>6</v>
      </c>
      <c r="C25" s="4" t="s">
        <v>64</v>
      </c>
      <c r="D25" s="6" t="s">
        <v>125</v>
      </c>
      <c r="E25" s="4" t="s">
        <v>106</v>
      </c>
      <c r="F25" s="4" t="s">
        <v>7</v>
      </c>
      <c r="G25" s="4">
        <v>16</v>
      </c>
      <c r="H25" s="4">
        <v>228</v>
      </c>
      <c r="I25" s="5">
        <f>VLOOKUP(E25,[2]Invoice!$E$4:$I$43,5,FALSE)</f>
        <v>1.8</v>
      </c>
      <c r="J25" s="5">
        <f>G25*10</f>
        <v>160</v>
      </c>
      <c r="K25" s="5">
        <v>50</v>
      </c>
      <c r="L25" s="5">
        <f>H25*I25+J25+K25</f>
        <v>620.40000000000009</v>
      </c>
    </row>
    <row r="26" spans="1:12">
      <c r="A26" s="20">
        <v>23</v>
      </c>
      <c r="B26" s="4" t="s">
        <v>6</v>
      </c>
      <c r="C26" s="4" t="s">
        <v>67</v>
      </c>
      <c r="D26" s="6" t="s">
        <v>125</v>
      </c>
      <c r="E26" s="4" t="s">
        <v>108</v>
      </c>
      <c r="F26" s="4" t="s">
        <v>11</v>
      </c>
      <c r="G26" s="4">
        <v>10</v>
      </c>
      <c r="H26" s="4">
        <v>128</v>
      </c>
      <c r="I26" s="5">
        <f>VLOOKUP(E26,[1]Invoice!$E$4:$I$45,5,FALSE)</f>
        <v>2</v>
      </c>
      <c r="J26" s="5">
        <f>G26*10</f>
        <v>100</v>
      </c>
      <c r="K26" s="5">
        <v>50</v>
      </c>
      <c r="L26" s="5">
        <f>H26*I26+J26+K26</f>
        <v>406</v>
      </c>
    </row>
    <row r="27" spans="1:12">
      <c r="A27" s="20">
        <v>24</v>
      </c>
      <c r="B27" s="4" t="s">
        <v>6</v>
      </c>
      <c r="C27" s="4" t="s">
        <v>68</v>
      </c>
      <c r="D27" s="6" t="s">
        <v>125</v>
      </c>
      <c r="E27" s="4" t="s">
        <v>109</v>
      </c>
      <c r="F27" s="4" t="s">
        <v>12</v>
      </c>
      <c r="G27" s="4">
        <v>14</v>
      </c>
      <c r="H27" s="4">
        <v>89</v>
      </c>
      <c r="I27" s="5">
        <f>VLOOKUP(E27,[1]Invoice!$E$4:$I$45,5,FALSE)</f>
        <v>2</v>
      </c>
      <c r="J27" s="5">
        <f>G27*10</f>
        <v>140</v>
      </c>
      <c r="K27" s="5">
        <v>50</v>
      </c>
      <c r="L27" s="5">
        <f>H27*I27+J27+K27</f>
        <v>368</v>
      </c>
    </row>
    <row r="28" spans="1:12">
      <c r="A28" s="20">
        <v>25</v>
      </c>
      <c r="B28" s="4" t="s">
        <v>8</v>
      </c>
      <c r="C28" s="4" t="s">
        <v>66</v>
      </c>
      <c r="D28" s="6" t="s">
        <v>125</v>
      </c>
      <c r="E28" s="4" t="s">
        <v>104</v>
      </c>
      <c r="F28" s="4" t="s">
        <v>10</v>
      </c>
      <c r="G28" s="4">
        <v>16</v>
      </c>
      <c r="H28" s="4">
        <v>161</v>
      </c>
      <c r="I28" s="5">
        <f>VLOOKUP(E28,[1]Invoice!$E$4:$I$45,5,FALSE)</f>
        <v>2</v>
      </c>
      <c r="J28" s="5">
        <f>G28*10</f>
        <v>160</v>
      </c>
      <c r="K28" s="5">
        <v>50</v>
      </c>
      <c r="L28" s="5">
        <f>H28*I28+J28+K28</f>
        <v>532</v>
      </c>
    </row>
    <row r="29" spans="1:12">
      <c r="A29" s="20">
        <v>26</v>
      </c>
      <c r="B29" s="4" t="s">
        <v>8</v>
      </c>
      <c r="C29" s="4" t="s">
        <v>65</v>
      </c>
      <c r="D29" s="6" t="s">
        <v>125</v>
      </c>
      <c r="E29" s="4" t="s">
        <v>107</v>
      </c>
      <c r="F29" s="4" t="s">
        <v>9</v>
      </c>
      <c r="G29" s="4">
        <v>4</v>
      </c>
      <c r="H29" s="4">
        <v>46</v>
      </c>
      <c r="I29" s="5">
        <f>VLOOKUP(E29,[1]Invoice!$E$4:$I$45,5,FALSE)</f>
        <v>2</v>
      </c>
      <c r="J29" s="5">
        <f>G29*10</f>
        <v>40</v>
      </c>
      <c r="K29" s="5">
        <v>50</v>
      </c>
      <c r="L29" s="5">
        <f>H29*I29+J29+K29</f>
        <v>182</v>
      </c>
    </row>
    <row r="30" spans="1:12">
      <c r="A30" s="20">
        <v>27</v>
      </c>
      <c r="B30" s="4" t="s">
        <v>15</v>
      </c>
      <c r="C30" s="4" t="s">
        <v>70</v>
      </c>
      <c r="D30" s="6" t="s">
        <v>125</v>
      </c>
      <c r="E30" s="4" t="s">
        <v>111</v>
      </c>
      <c r="F30" s="4" t="s">
        <v>16</v>
      </c>
      <c r="G30" s="4">
        <v>10</v>
      </c>
      <c r="H30" s="4">
        <v>93</v>
      </c>
      <c r="I30" s="5">
        <f>VLOOKUP(E30,[1]Invoice!$E$4:$I$45,5,FALSE)</f>
        <v>3.25</v>
      </c>
      <c r="J30" s="5">
        <f>G30*10</f>
        <v>100</v>
      </c>
      <c r="K30" s="5">
        <v>50</v>
      </c>
      <c r="L30" s="5">
        <f>H30*I30+J30+K30</f>
        <v>452.25</v>
      </c>
    </row>
    <row r="31" spans="1:12">
      <c r="A31" s="20">
        <v>28</v>
      </c>
      <c r="B31" s="4" t="s">
        <v>13</v>
      </c>
      <c r="C31" s="4" t="s">
        <v>69</v>
      </c>
      <c r="D31" s="6" t="s">
        <v>125</v>
      </c>
      <c r="E31" s="4" t="s">
        <v>110</v>
      </c>
      <c r="F31" s="4" t="s">
        <v>14</v>
      </c>
      <c r="G31" s="4">
        <v>5</v>
      </c>
      <c r="H31" s="4">
        <v>70</v>
      </c>
      <c r="I31" s="5">
        <f>VLOOKUP(E31,[3]Invoice!$E$4:$I$30,5,FALSE)</f>
        <v>2</v>
      </c>
      <c r="J31" s="5">
        <f>G31*10</f>
        <v>50</v>
      </c>
      <c r="K31" s="5">
        <v>50</v>
      </c>
      <c r="L31" s="5">
        <f>H31*I31+J31+K31</f>
        <v>240</v>
      </c>
    </row>
    <row r="32" spans="1:12">
      <c r="A32" s="20">
        <v>29</v>
      </c>
      <c r="B32" s="4" t="s">
        <v>13</v>
      </c>
      <c r="C32" s="4" t="s">
        <v>72</v>
      </c>
      <c r="D32" s="6" t="s">
        <v>125</v>
      </c>
      <c r="E32" s="4" t="s">
        <v>108</v>
      </c>
      <c r="F32" s="4" t="s">
        <v>19</v>
      </c>
      <c r="G32" s="4">
        <v>4</v>
      </c>
      <c r="H32" s="4">
        <v>32</v>
      </c>
      <c r="I32" s="5">
        <f>VLOOKUP(E32,[1]Invoice!$E$4:$I$45,5,FALSE)</f>
        <v>2</v>
      </c>
      <c r="J32" s="5">
        <f>G32*10</f>
        <v>40</v>
      </c>
      <c r="K32" s="5">
        <v>50</v>
      </c>
      <c r="L32" s="5">
        <f>H32*I32+J32+K32</f>
        <v>154</v>
      </c>
    </row>
    <row r="33" spans="1:12">
      <c r="A33" s="20">
        <v>30</v>
      </c>
      <c r="B33" s="4" t="s">
        <v>13</v>
      </c>
      <c r="C33" s="4" t="s">
        <v>73</v>
      </c>
      <c r="D33" s="6" t="s">
        <v>125</v>
      </c>
      <c r="E33" s="4" t="s">
        <v>113</v>
      </c>
      <c r="F33" s="4" t="s">
        <v>20</v>
      </c>
      <c r="G33" s="4">
        <v>22</v>
      </c>
      <c r="H33" s="4">
        <v>84</v>
      </c>
      <c r="I33" s="5">
        <f>VLOOKUP(E33,[2]Invoice!$E$4:$I$43,5,FALSE)</f>
        <v>4.75</v>
      </c>
      <c r="J33" s="5">
        <f>G33*10</f>
        <v>220</v>
      </c>
      <c r="K33" s="5">
        <v>50</v>
      </c>
      <c r="L33" s="5">
        <f>H33*I33+J33+K33</f>
        <v>669</v>
      </c>
    </row>
    <row r="34" spans="1:12">
      <c r="A34" s="20">
        <v>31</v>
      </c>
      <c r="B34" s="4" t="s">
        <v>13</v>
      </c>
      <c r="C34" s="4" t="s">
        <v>84</v>
      </c>
      <c r="D34" s="6" t="s">
        <v>125</v>
      </c>
      <c r="E34" s="4" t="s">
        <v>105</v>
      </c>
      <c r="F34" s="4" t="s">
        <v>33</v>
      </c>
      <c r="G34" s="4">
        <v>5</v>
      </c>
      <c r="H34" s="4">
        <v>70</v>
      </c>
      <c r="I34" s="5">
        <f>VLOOKUP(E34,[1]Invoice!$E$4:$I$45,5,FALSE)</f>
        <v>2</v>
      </c>
      <c r="J34" s="5">
        <f>G34*10</f>
        <v>50</v>
      </c>
      <c r="K34" s="5">
        <v>50</v>
      </c>
      <c r="L34" s="5">
        <f>H34*I34+J34+K34</f>
        <v>240</v>
      </c>
    </row>
    <row r="35" spans="1:12">
      <c r="A35" s="20">
        <v>32</v>
      </c>
      <c r="B35" s="4" t="s">
        <v>17</v>
      </c>
      <c r="C35" s="4" t="s">
        <v>71</v>
      </c>
      <c r="D35" s="6" t="s">
        <v>125</v>
      </c>
      <c r="E35" s="4" t="s">
        <v>112</v>
      </c>
      <c r="F35" s="4" t="s">
        <v>18</v>
      </c>
      <c r="G35" s="4">
        <v>15</v>
      </c>
      <c r="H35" s="4">
        <v>181</v>
      </c>
      <c r="I35" s="5">
        <f>VLOOKUP(E35,[1]Invoice!$E$4:$I$45,5,FALSE)</f>
        <v>2</v>
      </c>
      <c r="J35" s="5">
        <f>G35*10</f>
        <v>150</v>
      </c>
      <c r="K35" s="5">
        <v>50</v>
      </c>
      <c r="L35" s="5">
        <f>H35*I35+J35+K35</f>
        <v>562</v>
      </c>
    </row>
    <row r="36" spans="1:12">
      <c r="A36" s="20">
        <v>33</v>
      </c>
      <c r="B36" s="4" t="s">
        <v>17</v>
      </c>
      <c r="C36" s="4" t="s">
        <v>74</v>
      </c>
      <c r="D36" s="6" t="s">
        <v>125</v>
      </c>
      <c r="E36" s="4" t="s">
        <v>114</v>
      </c>
      <c r="F36" s="4" t="s">
        <v>21</v>
      </c>
      <c r="G36" s="4">
        <v>10</v>
      </c>
      <c r="H36" s="4">
        <v>109</v>
      </c>
      <c r="I36" s="5">
        <v>3.25</v>
      </c>
      <c r="J36" s="5">
        <f>G36*10</f>
        <v>100</v>
      </c>
      <c r="K36" s="5">
        <v>50</v>
      </c>
      <c r="L36" s="5">
        <f>H36*I36+J36+K36</f>
        <v>504.25</v>
      </c>
    </row>
    <row r="37" spans="1:12">
      <c r="A37" s="20">
        <v>34</v>
      </c>
      <c r="B37" s="4" t="s">
        <v>17</v>
      </c>
      <c r="C37" s="4" t="s">
        <v>75</v>
      </c>
      <c r="D37" s="6" t="s">
        <v>125</v>
      </c>
      <c r="E37" s="4" t="s">
        <v>115</v>
      </c>
      <c r="F37" s="4" t="s">
        <v>22</v>
      </c>
      <c r="G37" s="4">
        <v>3</v>
      </c>
      <c r="H37" s="4">
        <v>60</v>
      </c>
      <c r="I37" s="5">
        <f>VLOOKUP(E37,[1]Invoice!$E$4:$I$45,5,FALSE)</f>
        <v>2.5</v>
      </c>
      <c r="J37" s="5">
        <f>G37*10</f>
        <v>30</v>
      </c>
      <c r="K37" s="5">
        <v>50</v>
      </c>
      <c r="L37" s="5">
        <f>H37*I37+J37+K37</f>
        <v>230</v>
      </c>
    </row>
    <row r="38" spans="1:12">
      <c r="A38" s="20">
        <v>35</v>
      </c>
      <c r="B38" s="4" t="s">
        <v>17</v>
      </c>
      <c r="C38" s="4" t="s">
        <v>76</v>
      </c>
      <c r="D38" s="6" t="s">
        <v>125</v>
      </c>
      <c r="E38" s="4" t="s">
        <v>110</v>
      </c>
      <c r="F38" s="4" t="s">
        <v>23</v>
      </c>
      <c r="G38" s="4">
        <v>5</v>
      </c>
      <c r="H38" s="4">
        <v>70</v>
      </c>
      <c r="I38" s="5">
        <f>VLOOKUP(E38,[3]Invoice!$E$4:$I$30,5,FALSE)</f>
        <v>2</v>
      </c>
      <c r="J38" s="5">
        <f>G38*10</f>
        <v>50</v>
      </c>
      <c r="K38" s="5">
        <v>50</v>
      </c>
      <c r="L38" s="5">
        <f>H38*I38+J38+K38</f>
        <v>240</v>
      </c>
    </row>
    <row r="39" spans="1:12">
      <c r="A39" s="20">
        <v>36</v>
      </c>
      <c r="B39" s="4" t="s">
        <v>31</v>
      </c>
      <c r="C39" s="4" t="s">
        <v>83</v>
      </c>
      <c r="D39" s="6" t="s">
        <v>125</v>
      </c>
      <c r="E39" s="4" t="s">
        <v>119</v>
      </c>
      <c r="F39" s="4" t="s">
        <v>32</v>
      </c>
      <c r="G39" s="4">
        <v>2</v>
      </c>
      <c r="H39" s="4">
        <v>70</v>
      </c>
      <c r="I39" s="5">
        <f>VLOOKUP(E39,[1]Invoice!$E$4:$I$45,5,FALSE)</f>
        <v>3</v>
      </c>
      <c r="J39" s="5">
        <f>G39*10</f>
        <v>20</v>
      </c>
      <c r="K39" s="5">
        <v>50</v>
      </c>
      <c r="L39" s="5">
        <f>H39*I39+J39+K39</f>
        <v>280</v>
      </c>
    </row>
    <row r="40" spans="1:12">
      <c r="A40" s="20">
        <v>37</v>
      </c>
      <c r="B40" s="4" t="s">
        <v>28</v>
      </c>
      <c r="C40" s="4" t="s">
        <v>80</v>
      </c>
      <c r="D40" s="6" t="s">
        <v>125</v>
      </c>
      <c r="E40" s="4" t="s">
        <v>116</v>
      </c>
      <c r="F40" s="4" t="s">
        <v>29</v>
      </c>
      <c r="G40" s="4">
        <v>20</v>
      </c>
      <c r="H40" s="4">
        <v>139</v>
      </c>
      <c r="I40" s="5">
        <f>VLOOKUP(E40,[1]Invoice!$E$4:$I$45,5,FALSE)</f>
        <v>2</v>
      </c>
      <c r="J40" s="5">
        <f>G40*10</f>
        <v>200</v>
      </c>
      <c r="K40" s="5">
        <v>50</v>
      </c>
      <c r="L40" s="5">
        <f>H40*I40+J40+K40</f>
        <v>528</v>
      </c>
    </row>
    <row r="41" spans="1:12">
      <c r="A41" s="20">
        <v>38</v>
      </c>
      <c r="B41" s="4" t="s">
        <v>28</v>
      </c>
      <c r="C41" s="4" t="s">
        <v>87</v>
      </c>
      <c r="D41" s="6" t="s">
        <v>125</v>
      </c>
      <c r="E41" s="4" t="s">
        <v>117</v>
      </c>
      <c r="F41" s="4" t="s">
        <v>38</v>
      </c>
      <c r="G41" s="4">
        <v>10</v>
      </c>
      <c r="H41" s="4">
        <v>79</v>
      </c>
      <c r="I41" s="5">
        <v>3.5</v>
      </c>
      <c r="J41" s="5">
        <f>G41*10</f>
        <v>100</v>
      </c>
      <c r="K41" s="5">
        <v>50</v>
      </c>
      <c r="L41" s="5">
        <f>H41*I41+J41+K41</f>
        <v>426.5</v>
      </c>
    </row>
    <row r="42" spans="1:12">
      <c r="A42" s="20">
        <v>39</v>
      </c>
      <c r="B42" s="4" t="s">
        <v>34</v>
      </c>
      <c r="C42" s="4" t="s">
        <v>85</v>
      </c>
      <c r="D42" s="6" t="s">
        <v>125</v>
      </c>
      <c r="E42" s="4" t="s">
        <v>103</v>
      </c>
      <c r="F42" s="4" t="s">
        <v>35</v>
      </c>
      <c r="G42" s="4">
        <v>9</v>
      </c>
      <c r="H42" s="4">
        <v>81</v>
      </c>
      <c r="I42" s="5">
        <f>VLOOKUP(E42,[1]Invoice!$E$4:$I$45,5,FALSE)</f>
        <v>1.75</v>
      </c>
      <c r="J42" s="5">
        <f>G42*10</f>
        <v>90</v>
      </c>
      <c r="K42" s="5">
        <v>50</v>
      </c>
      <c r="L42" s="5">
        <f>H42*I42+J42+K42</f>
        <v>281.75</v>
      </c>
    </row>
    <row r="43" spans="1:12">
      <c r="A43" s="20">
        <v>40</v>
      </c>
      <c r="B43" s="4" t="s">
        <v>36</v>
      </c>
      <c r="C43" s="4" t="s">
        <v>86</v>
      </c>
      <c r="D43" s="6" t="s">
        <v>125</v>
      </c>
      <c r="E43" s="4" t="s">
        <v>103</v>
      </c>
      <c r="F43" s="4" t="s">
        <v>37</v>
      </c>
      <c r="G43" s="4">
        <v>8</v>
      </c>
      <c r="H43" s="4">
        <v>64</v>
      </c>
      <c r="I43" s="5">
        <f>VLOOKUP(E43,[1]Invoice!$E$4:$I$45,5,FALSE)</f>
        <v>1.75</v>
      </c>
      <c r="J43" s="5">
        <f>G43*10</f>
        <v>80</v>
      </c>
      <c r="K43" s="5">
        <v>50</v>
      </c>
      <c r="L43" s="5">
        <f>H43*I43+J43+K43</f>
        <v>242</v>
      </c>
    </row>
    <row r="44" spans="1:12">
      <c r="A44" s="20">
        <v>41</v>
      </c>
      <c r="B44" s="4" t="s">
        <v>36</v>
      </c>
      <c r="C44" s="4" t="s">
        <v>88</v>
      </c>
      <c r="D44" s="6" t="s">
        <v>125</v>
      </c>
      <c r="E44" s="4" t="s">
        <v>105</v>
      </c>
      <c r="F44" s="4" t="s">
        <v>39</v>
      </c>
      <c r="G44" s="4">
        <v>5</v>
      </c>
      <c r="H44" s="4">
        <v>51</v>
      </c>
      <c r="I44" s="5">
        <f>VLOOKUP(E44,[1]Invoice!$E$4:$I$45,5,FALSE)</f>
        <v>2</v>
      </c>
      <c r="J44" s="5">
        <f>G44*10</f>
        <v>50</v>
      </c>
      <c r="K44" s="5">
        <v>50</v>
      </c>
      <c r="L44" s="5">
        <f>H44*I44+J44+K44</f>
        <v>202</v>
      </c>
    </row>
    <row r="45" spans="1:12" s="3" customFormat="1">
      <c r="A45" s="21" t="s">
        <v>135</v>
      </c>
      <c r="B45" s="8"/>
      <c r="C45" s="8"/>
      <c r="D45" s="8"/>
      <c r="E45" s="8"/>
      <c r="F45" s="8"/>
      <c r="G45" s="8"/>
      <c r="H45" s="8"/>
      <c r="I45" s="9"/>
      <c r="J45" s="9"/>
      <c r="K45" s="10"/>
      <c r="L45" s="7">
        <f>ROUND(SUM(L4:L44),0)</f>
        <v>16822</v>
      </c>
    </row>
    <row r="46" spans="1:12" s="3" customFormat="1" ht="30" customHeight="1">
      <c r="A46" s="11" t="s">
        <v>130</v>
      </c>
      <c r="B46" s="11"/>
      <c r="C46" s="11"/>
      <c r="D46" s="11"/>
      <c r="E46" s="11"/>
      <c r="F46" s="11"/>
      <c r="G46" s="11"/>
      <c r="H46" s="11"/>
      <c r="I46" s="12"/>
      <c r="J46" s="12"/>
      <c r="K46" s="12"/>
      <c r="L46" s="12"/>
    </row>
    <row r="47" spans="1:12" s="3" customFormat="1" ht="30" customHeight="1">
      <c r="A47" s="11" t="s">
        <v>57</v>
      </c>
      <c r="B47" s="11"/>
      <c r="C47" s="11"/>
      <c r="D47" s="11"/>
      <c r="E47" s="11"/>
      <c r="F47" s="11"/>
      <c r="G47" s="11"/>
      <c r="H47" s="11"/>
      <c r="I47" s="12"/>
      <c r="J47" s="12"/>
      <c r="K47" s="12"/>
      <c r="L47" s="12"/>
    </row>
    <row r="48" spans="1:12">
      <c r="G48" s="22">
        <f>SUM(G4:G44)</f>
        <v>435</v>
      </c>
      <c r="H48" s="22">
        <f>SUM(H4:H44)</f>
        <v>4154</v>
      </c>
    </row>
  </sheetData>
  <sortState ref="B4:L44">
    <sortCondition ref="B4:B44"/>
    <sortCondition ref="C4:C44"/>
  </sortState>
  <mergeCells count="7">
    <mergeCell ref="I1:L1"/>
    <mergeCell ref="I2:L2"/>
    <mergeCell ref="A1:H1"/>
    <mergeCell ref="A2:H2"/>
    <mergeCell ref="A45:K45"/>
    <mergeCell ref="A46:L46"/>
    <mergeCell ref="A47:L47"/>
  </mergeCells>
  <conditionalFormatting sqref="C3:C1048576">
    <cfRule type="duplicateValues" dxfId="0" priority="1"/>
  </conditionalFormatting>
  <pageMargins left="0.27559055118110237" right="0.19685039370078741" top="0.62992125984251968" bottom="0.9055118110236221" header="0.35433070866141736" footer="0.51181102362204722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2024-05-28T06:39:38Z</cp:lastPrinted>
  <dcterms:created xsi:type="dcterms:W3CDTF">2024-05-10T04:47:34Z</dcterms:created>
  <dcterms:modified xsi:type="dcterms:W3CDTF">2024-05-28T06:40:06Z</dcterms:modified>
</cp:coreProperties>
</file>