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DOUT\"/>
    </mc:Choice>
  </mc:AlternateContent>
  <xr:revisionPtr revIDLastSave="0" documentId="13_ncr:1_{CDEC2ACB-DD93-407D-8090-354DB9F1A9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Invoice!$A$3:$K$21</definedName>
  </definedNames>
  <calcPr calcId="191029"/>
</workbook>
</file>

<file path=xl/calcChain.xml><?xml version="1.0" encoding="utf-8"?>
<calcChain xmlns="http://schemas.openxmlformats.org/spreadsheetml/2006/main">
  <c r="G25" i="1" l="1"/>
  <c r="H21" i="1" l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11" i="1"/>
  <c r="J11" i="1" s="1"/>
  <c r="H10" i="1"/>
  <c r="J10" i="1" s="1"/>
  <c r="H9" i="1"/>
  <c r="J9" i="1" s="1"/>
  <c r="H8" i="1"/>
  <c r="J8" i="1" s="1"/>
  <c r="H7" i="1"/>
  <c r="J7" i="1" s="1"/>
  <c r="H6" i="1"/>
  <c r="J6" i="1" s="1"/>
  <c r="H5" i="1"/>
  <c r="J5" i="1" s="1"/>
  <c r="H4" i="1"/>
  <c r="J4" i="1" s="1"/>
  <c r="J22" i="1" s="1"/>
</calcChain>
</file>

<file path=xl/sharedStrings.xml><?xml version="1.0" encoding="utf-8"?>
<sst xmlns="http://schemas.openxmlformats.org/spreadsheetml/2006/main" count="106" uniqueCount="79">
  <si>
    <t>INVOICE
PRAGATI LOGISTICS,SAMANTA SAHI KHUNTIA LANE,8984191006
GST No:21AGHPB9356M1Z9</t>
  </si>
  <si>
    <t>21/8/2024</t>
  </si>
  <si>
    <t>82</t>
  </si>
  <si>
    <t>0097</t>
  </si>
  <si>
    <t>16/8/2024</t>
  </si>
  <si>
    <t>76</t>
  </si>
  <si>
    <t>12/8/2024</t>
  </si>
  <si>
    <t>0073</t>
  </si>
  <si>
    <t>74</t>
  </si>
  <si>
    <t>70</t>
  </si>
  <si>
    <t>08/8/2024</t>
  </si>
  <si>
    <t>0067</t>
  </si>
  <si>
    <t>64</t>
  </si>
  <si>
    <t>05/8/2024</t>
  </si>
  <si>
    <t>0059</t>
  </si>
  <si>
    <t>30/8/2024</t>
  </si>
  <si>
    <t>108</t>
  </si>
  <si>
    <t>31/8/2024</t>
  </si>
  <si>
    <t>107</t>
  </si>
  <si>
    <t>02/8/2024</t>
  </si>
  <si>
    <t>0053</t>
  </si>
  <si>
    <t>24/8/2024</t>
  </si>
  <si>
    <t>90</t>
  </si>
  <si>
    <t>23/8/2024</t>
  </si>
  <si>
    <t>102</t>
  </si>
  <si>
    <t>22/8/2024</t>
  </si>
  <si>
    <t>86</t>
  </si>
  <si>
    <t>101/89</t>
  </si>
  <si>
    <t>85</t>
  </si>
  <si>
    <t>0083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</si>
  <si>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</si>
  <si>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</si>
  <si>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</si>
  <si>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</si>
  <si>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</si>
  <si>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</si>
  <si>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</si>
  <si>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</si>
  <si>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</si>
  <si>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BINJHARPUR</t>
  </si>
  <si>
    <t>JALESWAR</t>
  </si>
  <si>
    <t>BALIAPAL</t>
  </si>
  <si>
    <t>BETANATI</t>
  </si>
  <si>
    <t>KEONJHAR</t>
  </si>
  <si>
    <t>PANIKOILI</t>
  </si>
  <si>
    <t>BARAPADA</t>
  </si>
  <si>
    <t>BAISINGA</t>
  </si>
  <si>
    <t>BASTA</t>
  </si>
  <si>
    <t>BARBIL</t>
  </si>
  <si>
    <t>RAIRANGPUR</t>
  </si>
  <si>
    <t>BHADRAK</t>
  </si>
  <si>
    <t>GHANTESWAR</t>
  </si>
  <si>
    <t>CTC</t>
  </si>
  <si>
    <t>PL/JA/11595</t>
  </si>
  <si>
    <t>PL/JA/11594</t>
  </si>
  <si>
    <t>PL/JA/11056</t>
  </si>
  <si>
    <t>PL/JA/10825</t>
  </si>
  <si>
    <t>PL/JA/10794</t>
  </si>
  <si>
    <t>PL/JA/10781</t>
  </si>
  <si>
    <t>PL/JA/10653</t>
  </si>
  <si>
    <t>PL/JA/10521</t>
  </si>
  <si>
    <t>PL/JA/10235</t>
  </si>
  <si>
    <t>PL/JA/12511</t>
  </si>
  <si>
    <t>PL/JA/12518</t>
  </si>
  <si>
    <t>PL/JA/10148</t>
  </si>
  <si>
    <t>PL/JA/11825</t>
  </si>
  <si>
    <t>PL/JA/11673</t>
  </si>
  <si>
    <t>PL/JA/11707</t>
  </si>
  <si>
    <t>PL/JA/11523</t>
  </si>
  <si>
    <t>PL/JA/11522</t>
  </si>
  <si>
    <t>PL/JA/11610</t>
  </si>
  <si>
    <t>AMOUNT</t>
  </si>
  <si>
    <t>Kindly, verify &amp; confirm within 7 days, else GST will be filed by 20th SEPT, 2024. 
GST to be paid by Consignor under Reverse Charge Mechanism(RCM) as per GST.</t>
  </si>
  <si>
    <t>LR CH.</t>
  </si>
  <si>
    <t>BOLAGARH</t>
  </si>
  <si>
    <t>PAHARAJPUR</t>
  </si>
  <si>
    <t xml:space="preserve">Bill Date:31/08/2024
Bill NO : 17220
Total Amount: 51260.00
</t>
  </si>
  <si>
    <t>(RUPEES FIFTY ONE THOUSAND TWO HUNDRED SIXTY ONLY)</t>
  </si>
  <si>
    <t xml:space="preserve">SKSK LOGISTICS
Address:MAHATAB ROAD,CUTTACK,9040461106
GST No:21AGRPA9143R1ZX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</si>
</sst>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2" fontId="1" fillId="0" borderId="6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wrapText="1"/>
    </xf>
    <xf numFmtId="2" fontId="1" fillId="0" borderId="9" xfId="0" applyNumberFormat="1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2" fontId="0" fillId="0" borderId="9" xfId="0" applyNumberFormat="1" applyBorder="1" applyAlignment="1">
      <alignment wrapText="1"/>
    </xf>
    <xf numFmtId="0" fontId="1" fillId="0" borderId="10" xfId="0" applyFont="1" applyBorder="1" applyAlignment="1">
      <alignment horizontal="right" wrapText="1"/>
    </xf>
    <xf numFmtId="2" fontId="1" fillId="0" borderId="9" xfId="0" applyNumberFormat="1" applyFont="1" applyBorder="1" applyAlignment="1">
      <alignment horizontal="right" wrapText="1"/>
    </xf>
    <xf numFmtId="0" fontId="1" fillId="0" borderId="10" xfId="0" applyFont="1" applyBorder="1" applyAlignment="1">
      <alignment wrapText="1"/>
    </xf>
    <xf numFmtId="2" fontId="1" fillId="0" borderId="9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2" fontId="1" fillId="0" borderId="12" xfId="0" applyNumberFormat="1" applyFont="1" applyBorder="1" applyAlignment="1">
      <alignment wrapText="1"/>
    </xf>
    <xf numFmtId="2" fontId="1" fillId="0" borderId="13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114300</xdr:rowOff>
    </xdr:from>
    <xdr:to>
      <xdr:col>5</xdr:col>
      <xdr:colOff>914399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14300"/>
          <a:ext cx="3809999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RAGATI%20LOGISTICS\PRAGATI%202024-25\QUOTATION\SK%20SK%20LOGISTICS.xls" TargetMode="External"/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 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R2" sqref="R2"/>
    </sheetView>
  </sheetViews>
  <sheetFormatPr defaultRowHeight="15"/>
  <cols>
    <col min="1" max="1" width="4" style="1" customWidth="1"/>
    <col min="2" max="2" width="10.42578125" style="1" customWidth="1"/>
    <col min="3" max="3" width="12.42578125" style="1" customWidth="1"/>
    <col min="4" max="4" width="9.42578125" style="1" customWidth="1"/>
    <col min="5" max="5" width="7.28515625" style="1" customWidth="1"/>
    <col min="6" max="6" width="14.7109375" style="1" customWidth="1"/>
    <col min="7" max="7" width="8.140625" style="1" customWidth="1"/>
    <col min="8" max="9" width="9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 t="s">
        <v>0</v>
      </c>
      <c r="H1" s="22"/>
      <c r="I1" s="22"/>
      <c r="J1" s="23"/>
    </row>
    <row r="2" spans="1:10" ht="62.25" customHeight="1">
      <c r="A2" s="24" t="s">
        <v>78</v>
      </c>
      <c r="B2" s="14"/>
      <c r="C2" s="14"/>
      <c r="D2" s="14"/>
      <c r="E2" s="14"/>
      <c r="F2" s="15"/>
      <c r="G2" s="13" t="s">
        <v>76</v>
      </c>
      <c r="H2" s="13"/>
      <c r="I2" s="13"/>
      <c r="J2" s="25"/>
    </row>
    <row r="3" spans="1:10" s="10" customFormat="1">
      <c r="A3" s="26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8" t="s">
        <v>38</v>
      </c>
      <c r="I3" s="9" t="s">
        <v>73</v>
      </c>
      <c r="J3" s="27" t="s">
        <v>71</v>
      </c>
    </row>
    <row r="4" spans="1:10">
      <c r="A4" s="28">
        <v>1</v>
      </c>
      <c r="B4" s="4" t="s">
        <v>19</v>
      </c>
      <c r="C4" s="4" t="s">
        <v>64</v>
      </c>
      <c r="D4" s="4" t="s">
        <v>20</v>
      </c>
      <c r="E4" s="6" t="s">
        <v>52</v>
      </c>
      <c r="F4" s="4" t="s">
        <v>43</v>
      </c>
      <c r="G4" s="4">
        <v>29</v>
      </c>
      <c r="H4" s="5">
        <f>VLOOKUP(F4,[1]Sheet1!$C$13:$E$50,3,FALSE)</f>
        <v>65</v>
      </c>
      <c r="I4" s="5">
        <v>50</v>
      </c>
      <c r="J4" s="29">
        <f>G4*H4+I4</f>
        <v>1935</v>
      </c>
    </row>
    <row r="5" spans="1:10">
      <c r="A5" s="28">
        <v>2</v>
      </c>
      <c r="B5" s="4" t="s">
        <v>13</v>
      </c>
      <c r="C5" s="4" t="s">
        <v>61</v>
      </c>
      <c r="D5" s="4" t="s">
        <v>14</v>
      </c>
      <c r="E5" s="6" t="s">
        <v>52</v>
      </c>
      <c r="F5" s="4" t="s">
        <v>43</v>
      </c>
      <c r="G5" s="4">
        <v>61</v>
      </c>
      <c r="H5" s="5">
        <f>VLOOKUP(F5,[1]Sheet1!$C$13:$E$50,3,FALSE)</f>
        <v>65</v>
      </c>
      <c r="I5" s="5">
        <v>50</v>
      </c>
      <c r="J5" s="29">
        <f>G5*H5+I5</f>
        <v>4015</v>
      </c>
    </row>
    <row r="6" spans="1:10">
      <c r="A6" s="28">
        <v>3</v>
      </c>
      <c r="B6" s="4" t="s">
        <v>10</v>
      </c>
      <c r="C6" s="4" t="s">
        <v>60</v>
      </c>
      <c r="D6" s="4" t="s">
        <v>12</v>
      </c>
      <c r="E6" s="6" t="s">
        <v>52</v>
      </c>
      <c r="F6" s="4" t="s">
        <v>45</v>
      </c>
      <c r="G6" s="4">
        <v>45</v>
      </c>
      <c r="H6" s="5">
        <f>VLOOKUP(F6,[1]Sheet1!$C$13:$E$50,3,FALSE)</f>
        <v>70</v>
      </c>
      <c r="I6" s="5">
        <v>50</v>
      </c>
      <c r="J6" s="29">
        <f>G6*H6+I6</f>
        <v>3200</v>
      </c>
    </row>
    <row r="7" spans="1:10">
      <c r="A7" s="28">
        <v>4</v>
      </c>
      <c r="B7" s="4" t="s">
        <v>10</v>
      </c>
      <c r="C7" s="4" t="s">
        <v>59</v>
      </c>
      <c r="D7" s="4" t="s">
        <v>11</v>
      </c>
      <c r="E7" s="6" t="s">
        <v>52</v>
      </c>
      <c r="F7" s="4" t="s">
        <v>44</v>
      </c>
      <c r="G7" s="4">
        <v>47</v>
      </c>
      <c r="H7" s="5">
        <f>VLOOKUP(F7,[1]Sheet1!$C$13:$E$50,3,FALSE)</f>
        <v>50</v>
      </c>
      <c r="I7" s="5">
        <v>50</v>
      </c>
      <c r="J7" s="29">
        <f>G7*H7+I7</f>
        <v>2400</v>
      </c>
    </row>
    <row r="8" spans="1:10">
      <c r="A8" s="28">
        <v>5</v>
      </c>
      <c r="B8" s="4" t="s">
        <v>6</v>
      </c>
      <c r="C8" s="4" t="s">
        <v>58</v>
      </c>
      <c r="D8" s="4" t="s">
        <v>9</v>
      </c>
      <c r="E8" s="6" t="s">
        <v>52</v>
      </c>
      <c r="F8" s="4" t="s">
        <v>43</v>
      </c>
      <c r="G8" s="4">
        <v>38</v>
      </c>
      <c r="H8" s="5">
        <f>VLOOKUP(F8,[1]Sheet1!$C$13:$E$50,3,FALSE)</f>
        <v>65</v>
      </c>
      <c r="I8" s="5">
        <v>50</v>
      </c>
      <c r="J8" s="29">
        <f>G8*H8+I8</f>
        <v>2520</v>
      </c>
    </row>
    <row r="9" spans="1:10">
      <c r="A9" s="28">
        <v>6</v>
      </c>
      <c r="B9" s="4" t="s">
        <v>6</v>
      </c>
      <c r="C9" s="4" t="s">
        <v>57</v>
      </c>
      <c r="D9" s="4" t="s">
        <v>8</v>
      </c>
      <c r="E9" s="6" t="s">
        <v>52</v>
      </c>
      <c r="F9" s="4" t="s">
        <v>42</v>
      </c>
      <c r="G9" s="4">
        <v>59</v>
      </c>
      <c r="H9" s="5">
        <f>VLOOKUP(F9,[1]Sheet1!$C$13:$E$50,3,FALSE)</f>
        <v>75</v>
      </c>
      <c r="I9" s="5">
        <v>50</v>
      </c>
      <c r="J9" s="29">
        <f>G9*H9+I9</f>
        <v>4475</v>
      </c>
    </row>
    <row r="10" spans="1:10">
      <c r="A10" s="28">
        <v>7</v>
      </c>
      <c r="B10" s="4" t="s">
        <v>6</v>
      </c>
      <c r="C10" s="4" t="s">
        <v>56</v>
      </c>
      <c r="D10" s="4" t="s">
        <v>7</v>
      </c>
      <c r="E10" s="6" t="s">
        <v>52</v>
      </c>
      <c r="F10" s="4" t="s">
        <v>41</v>
      </c>
      <c r="G10" s="4">
        <v>70</v>
      </c>
      <c r="H10" s="5">
        <f>VLOOKUP(F10,[1]Sheet1!$C$13:$E$50,3,FALSE)</f>
        <v>90</v>
      </c>
      <c r="I10" s="5">
        <v>50</v>
      </c>
      <c r="J10" s="29">
        <f>G10*H10+I10</f>
        <v>6350</v>
      </c>
    </row>
    <row r="11" spans="1:10">
      <c r="A11" s="28">
        <v>8</v>
      </c>
      <c r="B11" s="4" t="s">
        <v>4</v>
      </c>
      <c r="C11" s="4" t="s">
        <v>55</v>
      </c>
      <c r="D11" s="4" t="s">
        <v>5</v>
      </c>
      <c r="E11" s="6" t="s">
        <v>52</v>
      </c>
      <c r="F11" s="4" t="s">
        <v>40</v>
      </c>
      <c r="G11" s="4">
        <v>59</v>
      </c>
      <c r="H11" s="5">
        <f>VLOOKUP(F11,[1]Sheet1!$C$13:$E$50,3,FALSE)</f>
        <v>75</v>
      </c>
      <c r="I11" s="5">
        <v>50</v>
      </c>
      <c r="J11" s="29">
        <f>G11*H11+I11</f>
        <v>4475</v>
      </c>
    </row>
    <row r="12" spans="1:10">
      <c r="A12" s="28">
        <v>9</v>
      </c>
      <c r="B12" s="4" t="s">
        <v>1</v>
      </c>
      <c r="C12" s="4" t="s">
        <v>54</v>
      </c>
      <c r="D12" s="4" t="s">
        <v>3</v>
      </c>
      <c r="E12" s="6" t="s">
        <v>52</v>
      </c>
      <c r="F12" s="4" t="s">
        <v>39</v>
      </c>
      <c r="G12" s="4">
        <v>3</v>
      </c>
      <c r="H12" s="5">
        <f>VLOOKUP(F12,[1]Sheet1!$C$13:$E$50,3,FALSE)</f>
        <v>70</v>
      </c>
      <c r="I12" s="5">
        <v>50</v>
      </c>
      <c r="J12" s="29">
        <f>G12*H12+I12</f>
        <v>260</v>
      </c>
    </row>
    <row r="13" spans="1:10">
      <c r="A13" s="28">
        <v>10</v>
      </c>
      <c r="B13" s="4" t="s">
        <v>1</v>
      </c>
      <c r="C13" s="4" t="s">
        <v>53</v>
      </c>
      <c r="D13" s="4" t="s">
        <v>2</v>
      </c>
      <c r="E13" s="6" t="s">
        <v>52</v>
      </c>
      <c r="F13" s="4" t="s">
        <v>39</v>
      </c>
      <c r="G13" s="4">
        <v>40</v>
      </c>
      <c r="H13" s="5">
        <f>VLOOKUP(F13,[1]Sheet1!$C$13:$E$50,3,FALSE)</f>
        <v>70</v>
      </c>
      <c r="I13" s="5">
        <v>50</v>
      </c>
      <c r="J13" s="29">
        <f>G13*H13+I13</f>
        <v>2850</v>
      </c>
    </row>
    <row r="14" spans="1:10">
      <c r="A14" s="28">
        <v>11</v>
      </c>
      <c r="B14" s="4" t="s">
        <v>1</v>
      </c>
      <c r="C14" s="4" t="s">
        <v>70</v>
      </c>
      <c r="D14" s="4" t="s">
        <v>29</v>
      </c>
      <c r="E14" s="6" t="s">
        <v>52</v>
      </c>
      <c r="F14" s="6" t="s">
        <v>74</v>
      </c>
      <c r="G14" s="4">
        <v>50</v>
      </c>
      <c r="H14" s="5">
        <f>VLOOKUP(F14,[1]Sheet1!$C$13:$E$50,3,FALSE)</f>
        <v>65</v>
      </c>
      <c r="I14" s="5">
        <v>50</v>
      </c>
      <c r="J14" s="29">
        <f>G14*H14+I14</f>
        <v>3300</v>
      </c>
    </row>
    <row r="15" spans="1:10">
      <c r="A15" s="28">
        <v>12</v>
      </c>
      <c r="B15" s="4" t="s">
        <v>25</v>
      </c>
      <c r="C15" s="4" t="s">
        <v>69</v>
      </c>
      <c r="D15" s="4" t="s">
        <v>28</v>
      </c>
      <c r="E15" s="6" t="s">
        <v>52</v>
      </c>
      <c r="F15" s="4" t="s">
        <v>51</v>
      </c>
      <c r="G15" s="4">
        <v>41</v>
      </c>
      <c r="H15" s="5">
        <f>VLOOKUP(F15,[1]Sheet1!$C$13:$E$50,3,FALSE)</f>
        <v>70</v>
      </c>
      <c r="I15" s="5">
        <v>50</v>
      </c>
      <c r="J15" s="29">
        <f>G15*H15+I15</f>
        <v>2920</v>
      </c>
    </row>
    <row r="16" spans="1:10">
      <c r="A16" s="28">
        <v>13</v>
      </c>
      <c r="B16" s="4" t="s">
        <v>25</v>
      </c>
      <c r="C16" s="4" t="s">
        <v>68</v>
      </c>
      <c r="D16" s="4" t="s">
        <v>27</v>
      </c>
      <c r="E16" s="6" t="s">
        <v>52</v>
      </c>
      <c r="F16" s="4" t="s">
        <v>50</v>
      </c>
      <c r="G16" s="4">
        <v>44</v>
      </c>
      <c r="H16" s="5">
        <f>VLOOKUP(F16,[1]Sheet1!$C$13:$E$50,3,FALSE)</f>
        <v>60</v>
      </c>
      <c r="I16" s="5">
        <v>50</v>
      </c>
      <c r="J16" s="29">
        <f>G16*H16+I16</f>
        <v>2690</v>
      </c>
    </row>
    <row r="17" spans="1:10">
      <c r="A17" s="28">
        <v>14</v>
      </c>
      <c r="B17" s="4" t="s">
        <v>25</v>
      </c>
      <c r="C17" s="4" t="s">
        <v>67</v>
      </c>
      <c r="D17" s="4" t="s">
        <v>26</v>
      </c>
      <c r="E17" s="6" t="s">
        <v>52</v>
      </c>
      <c r="F17" s="4" t="s">
        <v>49</v>
      </c>
      <c r="G17" s="4">
        <v>45</v>
      </c>
      <c r="H17" s="5">
        <f>VLOOKUP(F17,[1]Sheet1!$C$13:$E$50,3,FALSE)</f>
        <v>90</v>
      </c>
      <c r="I17" s="5">
        <v>50</v>
      </c>
      <c r="J17" s="29">
        <f>G17*H17+I17</f>
        <v>4100</v>
      </c>
    </row>
    <row r="18" spans="1:10">
      <c r="A18" s="28">
        <v>15</v>
      </c>
      <c r="B18" s="4" t="s">
        <v>23</v>
      </c>
      <c r="C18" s="4" t="s">
        <v>66</v>
      </c>
      <c r="D18" s="4" t="s">
        <v>24</v>
      </c>
      <c r="E18" s="6" t="s">
        <v>52</v>
      </c>
      <c r="F18" s="6" t="s">
        <v>75</v>
      </c>
      <c r="G18" s="4">
        <v>37</v>
      </c>
      <c r="H18" s="5">
        <f>VLOOKUP(F18,[1]Sheet1!$C$13:$E$50,3,FALSE)</f>
        <v>60</v>
      </c>
      <c r="I18" s="5">
        <v>50</v>
      </c>
      <c r="J18" s="29">
        <f>G18*H18+I18</f>
        <v>2270</v>
      </c>
    </row>
    <row r="19" spans="1:10">
      <c r="A19" s="28">
        <v>16</v>
      </c>
      <c r="B19" s="4" t="s">
        <v>21</v>
      </c>
      <c r="C19" s="4" t="s">
        <v>65</v>
      </c>
      <c r="D19" s="4" t="s">
        <v>22</v>
      </c>
      <c r="E19" s="6" t="s">
        <v>52</v>
      </c>
      <c r="F19" s="4" t="s">
        <v>48</v>
      </c>
      <c r="G19" s="4">
        <v>11</v>
      </c>
      <c r="H19" s="5">
        <f>VLOOKUP(F19,[1]Sheet1!$C$13:$E$50,3,FALSE)</f>
        <v>75</v>
      </c>
      <c r="I19" s="5">
        <v>50</v>
      </c>
      <c r="J19" s="29">
        <f>G19*H19+I19</f>
        <v>875</v>
      </c>
    </row>
    <row r="20" spans="1:10">
      <c r="A20" s="28">
        <v>17</v>
      </c>
      <c r="B20" s="4" t="s">
        <v>15</v>
      </c>
      <c r="C20" s="4" t="s">
        <v>62</v>
      </c>
      <c r="D20" s="4" t="s">
        <v>16</v>
      </c>
      <c r="E20" s="6" t="s">
        <v>52</v>
      </c>
      <c r="F20" s="4" t="s">
        <v>46</v>
      </c>
      <c r="G20" s="4">
        <v>20</v>
      </c>
      <c r="H20" s="5">
        <f>VLOOKUP(F20,[1]Sheet1!$C$13:$E$50,3,FALSE)</f>
        <v>70</v>
      </c>
      <c r="I20" s="5">
        <v>50</v>
      </c>
      <c r="J20" s="29">
        <f>G20*H20+I20</f>
        <v>1450</v>
      </c>
    </row>
    <row r="21" spans="1:10">
      <c r="A21" s="28">
        <v>18</v>
      </c>
      <c r="B21" s="4" t="s">
        <v>17</v>
      </c>
      <c r="C21" s="4" t="s">
        <v>63</v>
      </c>
      <c r="D21" s="4" t="s">
        <v>18</v>
      </c>
      <c r="E21" s="6" t="s">
        <v>52</v>
      </c>
      <c r="F21" s="4" t="s">
        <v>47</v>
      </c>
      <c r="G21" s="4">
        <v>15</v>
      </c>
      <c r="H21" s="5">
        <f>VLOOKUP(F21,[1]Sheet1!$C$13:$E$50,3,FALSE)</f>
        <v>75</v>
      </c>
      <c r="I21" s="5">
        <v>50</v>
      </c>
      <c r="J21" s="29">
        <f>G21*H21+I21</f>
        <v>1175</v>
      </c>
    </row>
    <row r="22" spans="1:10" s="18" customFormat="1">
      <c r="A22" s="30" t="s">
        <v>77</v>
      </c>
      <c r="B22" s="16"/>
      <c r="C22" s="16"/>
      <c r="D22" s="16"/>
      <c r="E22" s="16"/>
      <c r="F22" s="16"/>
      <c r="G22" s="16"/>
      <c r="H22" s="16"/>
      <c r="I22" s="17"/>
      <c r="J22" s="31">
        <f>SUM(J4:J21)</f>
        <v>51260</v>
      </c>
    </row>
    <row r="23" spans="1:10" s="3" customFormat="1" ht="30" customHeight="1">
      <c r="A23" s="32" t="s">
        <v>72</v>
      </c>
      <c r="B23" s="11"/>
      <c r="C23" s="11"/>
      <c r="D23" s="11"/>
      <c r="E23" s="11"/>
      <c r="F23" s="11"/>
      <c r="G23" s="11"/>
      <c r="H23" s="11"/>
      <c r="I23" s="12"/>
      <c r="J23" s="33"/>
    </row>
    <row r="24" spans="1:10" s="3" customFormat="1" ht="30" customHeight="1" thickBot="1">
      <c r="A24" s="34" t="s">
        <v>30</v>
      </c>
      <c r="B24" s="35"/>
      <c r="C24" s="35"/>
      <c r="D24" s="35"/>
      <c r="E24" s="35"/>
      <c r="F24" s="35"/>
      <c r="G24" s="35"/>
      <c r="H24" s="35"/>
      <c r="I24" s="36"/>
      <c r="J24" s="37"/>
    </row>
    <row r="25" spans="1:10">
      <c r="G25" s="19">
        <f>SUM(G4:G21)</f>
        <v>714</v>
      </c>
    </row>
  </sheetData>
  <sortState xmlns:xlrd2="http://schemas.microsoft.com/office/spreadsheetml/2017/richdata2" ref="B4:J21">
    <sortCondition ref="B4:B21"/>
    <sortCondition ref="C4:C21"/>
  </sortState>
  <mergeCells count="7">
    <mergeCell ref="A23:J23"/>
    <mergeCell ref="A24:J24"/>
    <mergeCell ref="G1:J1"/>
    <mergeCell ref="G2:J2"/>
    <mergeCell ref="A1:F1"/>
    <mergeCell ref="A2:F2"/>
    <mergeCell ref="A22:I22"/>
  </mergeCells>
  <pageMargins left="0.4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2024-09-17T10:58:37Z</cp:lastPrinted>
  <dcterms:created xsi:type="dcterms:W3CDTF">2024-09-13T08:10:18Z</dcterms:created>
  <dcterms:modified xsi:type="dcterms:W3CDTF">2024-09-17T10:58:37Z</dcterms:modified>
</cp:coreProperties>
</file>