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4"/>
  <c r="L4" s="1"/>
  <c r="L18" l="1"/>
  <c r="L19" l="1"/>
  <c r="L20" s="1"/>
</calcChain>
</file>

<file path=xl/sharedStrings.xml><?xml version="1.0" encoding="utf-8"?>
<sst xmlns="http://schemas.openxmlformats.org/spreadsheetml/2006/main" count="90" uniqueCount="61">
  <si>
    <t>INVOICE
PRAGATI LOGISTICS,SAMANTA SAHI KHUNTIA LANE,8984191006
GST No:21AGHPB9356M1Z9</t>
  </si>
  <si>
    <t>DD</t>
  </si>
  <si>
    <t>22/10/2024</t>
  </si>
  <si>
    <t>37</t>
  </si>
  <si>
    <t>29/10/2024</t>
  </si>
  <si>
    <t>188</t>
  </si>
  <si>
    <t>189</t>
  </si>
  <si>
    <t>21/10/2024</t>
  </si>
  <si>
    <t>184</t>
  </si>
  <si>
    <t>187</t>
  </si>
  <si>
    <t>185</t>
  </si>
  <si>
    <t>183</t>
  </si>
  <si>
    <t>186</t>
  </si>
  <si>
    <t>34</t>
  </si>
  <si>
    <t>01/10/2024</t>
  </si>
  <si>
    <t>176</t>
  </si>
  <si>
    <t>179</t>
  </si>
  <si>
    <t>181</t>
  </si>
  <si>
    <t>178</t>
  </si>
  <si>
    <t>03/10/2024</t>
  </si>
  <si>
    <t>182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</si>
  <si>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</si>
  <si>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</si>
  <si>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MA/10050</t>
  </si>
  <si>
    <t>MA/10284</t>
  </si>
  <si>
    <t>DO/14847</t>
  </si>
  <si>
    <t>MA/09966</t>
  </si>
  <si>
    <t>MA/09963</t>
  </si>
  <si>
    <t>MA/09959</t>
  </si>
  <si>
    <t>MA/09958</t>
  </si>
  <si>
    <t>DO/14545</t>
  </si>
  <si>
    <t>MA/09957</t>
  </si>
  <si>
    <t>MA/09159</t>
  </si>
  <si>
    <t>MA/09160</t>
  </si>
  <si>
    <t>MA/09158</t>
  </si>
  <si>
    <t>MA/09157</t>
  </si>
  <si>
    <t>MA/09278</t>
  </si>
  <si>
    <t>TALCHER</t>
  </si>
  <si>
    <t>SORO</t>
  </si>
  <si>
    <t>JAJPUR TOWN</t>
  </si>
  <si>
    <t>BALASORE</t>
  </si>
  <si>
    <t>JAJPUR ROAD</t>
  </si>
  <si>
    <t>KEONJHAR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</si>
  <si>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</si>
  <si>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</si>
  <si>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</si>
  <si>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</si>
  <si>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</si>
  <si>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</si>
  <si>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</si>
  <si>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</si>
  <si>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</si>
  <si>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</si>
  <si>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(RUPEES TWO THOUSAND FOUR HUNDRED EIGHTY ONE ONLY)</t>
  </si>
  <si>
    <t xml:space="preserve">SMS MARKETING
Address:GAMANDIA, cuttack,9437012483
GST No:21ANKPS6305F1Z6
</t>
  </si>
  <si>
    <t xml:space="preserve">Bill Date:31/10/2024
Bill NO : 24563
Total Amount:2481.00
</t>
  </si>
  <si>
    <t>HAM</t>
  </si>
  <si>
    <t>LR</t>
  </si>
  <si>
    <t>AMOUNT</t>
  </si>
  <si>
    <t>(REBATE 7%)</t>
  </si>
  <si>
    <t>(RUPEES TWO THOUSAND THREE HUNDRED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</si>
</sst>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</cellXfs>
  <cellStyles count="1">
    <cellStyle name="Normal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7</xdr:col>
      <xdr:colOff>257175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14300"/>
          <a:ext cx="38576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SPET\SMS%20MARKET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BALASORE</v>
          </cell>
          <cell r="F4" t="str">
            <v>163</v>
          </cell>
          <cell r="G4">
            <v>1</v>
          </cell>
          <cell r="H4">
            <v>55</v>
          </cell>
        </row>
        <row r="5">
          <cell r="E5" t="str">
            <v>BALASORE</v>
          </cell>
          <cell r="F5" t="str">
            <v>166</v>
          </cell>
          <cell r="G5">
            <v>1</v>
          </cell>
          <cell r="H5">
            <v>55</v>
          </cell>
        </row>
        <row r="6">
          <cell r="E6" t="str">
            <v>SORO</v>
          </cell>
          <cell r="F6" t="str">
            <v>165</v>
          </cell>
          <cell r="G6">
            <v>4</v>
          </cell>
          <cell r="H6">
            <v>60</v>
          </cell>
        </row>
        <row r="7">
          <cell r="E7" t="str">
            <v>SORO</v>
          </cell>
          <cell r="F7" t="str">
            <v>164</v>
          </cell>
          <cell r="G7">
            <v>1</v>
          </cell>
          <cell r="H7">
            <v>60</v>
          </cell>
        </row>
        <row r="8">
          <cell r="E8" t="str">
            <v>JAJPUR TOWN</v>
          </cell>
          <cell r="F8" t="str">
            <v>169</v>
          </cell>
          <cell r="G8">
            <v>2</v>
          </cell>
          <cell r="H8">
            <v>90</v>
          </cell>
        </row>
        <row r="9">
          <cell r="E9" t="str">
            <v>JAJPUR ROAD</v>
          </cell>
          <cell r="F9" t="str">
            <v>167</v>
          </cell>
          <cell r="G9">
            <v>5</v>
          </cell>
          <cell r="H9">
            <v>90</v>
          </cell>
        </row>
        <row r="10">
          <cell r="E10" t="str">
            <v>BALASORE</v>
          </cell>
          <cell r="F10" t="str">
            <v>172</v>
          </cell>
          <cell r="G10">
            <v>1</v>
          </cell>
          <cell r="H10">
            <v>55</v>
          </cell>
        </row>
        <row r="11">
          <cell r="E11" t="str">
            <v>BARIPADA</v>
          </cell>
          <cell r="F11" t="str">
            <v>168</v>
          </cell>
          <cell r="G11">
            <v>4</v>
          </cell>
          <cell r="H11">
            <v>55</v>
          </cell>
        </row>
        <row r="12">
          <cell r="E12" t="str">
            <v>KEONJHAR</v>
          </cell>
          <cell r="F12" t="str">
            <v>170</v>
          </cell>
          <cell r="G12">
            <v>1</v>
          </cell>
          <cell r="H12">
            <v>55</v>
          </cell>
        </row>
        <row r="13">
          <cell r="E13" t="str">
            <v>SORO</v>
          </cell>
          <cell r="F13" t="str">
            <v>171</v>
          </cell>
          <cell r="G13">
            <v>1</v>
          </cell>
          <cell r="H13">
            <v>60</v>
          </cell>
        </row>
        <row r="14">
          <cell r="E14" t="str">
            <v>TALCHER</v>
          </cell>
          <cell r="F14" t="str">
            <v>33</v>
          </cell>
          <cell r="G14">
            <v>4</v>
          </cell>
          <cell r="H14">
            <v>55</v>
          </cell>
        </row>
        <row r="15">
          <cell r="E15" t="str">
            <v>BARIPADA</v>
          </cell>
          <cell r="F15" t="str">
            <v>174</v>
          </cell>
          <cell r="G15">
            <v>1</v>
          </cell>
          <cell r="H15">
            <v>55</v>
          </cell>
        </row>
        <row r="16">
          <cell r="E16" t="str">
            <v>BARIPADA</v>
          </cell>
          <cell r="F16" t="str">
            <v>173</v>
          </cell>
          <cell r="G16">
            <v>4</v>
          </cell>
          <cell r="H16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P21" sqref="P21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3" customHeight="1">
      <c r="A2" s="15" t="s">
        <v>54</v>
      </c>
      <c r="B2" s="16"/>
      <c r="C2" s="16"/>
      <c r="D2" s="16"/>
      <c r="E2" s="16"/>
      <c r="F2" s="16"/>
      <c r="G2" s="16"/>
      <c r="H2" s="17"/>
      <c r="I2" s="18" t="s">
        <v>55</v>
      </c>
      <c r="J2" s="18"/>
      <c r="K2" s="18"/>
      <c r="L2" s="18"/>
    </row>
    <row r="3" spans="1:12" s="3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7" t="s">
        <v>52</v>
      </c>
      <c r="I3" s="19" t="s">
        <v>56</v>
      </c>
      <c r="J3" s="7" t="s">
        <v>1</v>
      </c>
      <c r="K3" s="19" t="s">
        <v>57</v>
      </c>
      <c r="L3" s="19" t="s">
        <v>58</v>
      </c>
    </row>
    <row r="4" spans="1:12">
      <c r="A4" s="4">
        <v>1</v>
      </c>
      <c r="B4" s="4" t="s">
        <v>14</v>
      </c>
      <c r="C4" s="4" t="s">
        <v>32</v>
      </c>
      <c r="D4" s="10" t="s">
        <v>44</v>
      </c>
      <c r="E4" s="4" t="s">
        <v>42</v>
      </c>
      <c r="F4" s="4" t="s">
        <v>16</v>
      </c>
      <c r="G4" s="4">
        <v>1</v>
      </c>
      <c r="H4" s="6">
        <f>VLOOKUP(E4,[1]Invoice!$E$4:$H$16,4,FALSE)</f>
        <v>55</v>
      </c>
      <c r="I4" s="6">
        <f>G4*2</f>
        <v>2</v>
      </c>
      <c r="J4" s="6">
        <f>G4*12</f>
        <v>12</v>
      </c>
      <c r="K4" s="6">
        <v>50</v>
      </c>
      <c r="L4" s="6">
        <f>G4*H4+I4+J4+K4</f>
        <v>119</v>
      </c>
    </row>
    <row r="5" spans="1:12">
      <c r="A5" s="4">
        <v>2</v>
      </c>
      <c r="B5" s="4" t="s">
        <v>14</v>
      </c>
      <c r="C5" s="4" t="s">
        <v>33</v>
      </c>
      <c r="D5" s="10" t="s">
        <v>44</v>
      </c>
      <c r="E5" s="4" t="s">
        <v>40</v>
      </c>
      <c r="F5" s="4" t="s">
        <v>18</v>
      </c>
      <c r="G5" s="4">
        <v>1</v>
      </c>
      <c r="H5" s="6">
        <f>VLOOKUP(E5,[1]Invoice!$E$4:$H$16,4,FALSE)</f>
        <v>55</v>
      </c>
      <c r="I5" s="6">
        <f t="shared" ref="I5:I17" si="0">G5*2</f>
        <v>2</v>
      </c>
      <c r="J5" s="6">
        <f t="shared" ref="J5:J17" si="1">G5*12</f>
        <v>12</v>
      </c>
      <c r="K5" s="6">
        <v>50</v>
      </c>
      <c r="L5" s="6">
        <f t="shared" ref="L5:L17" si="2">G5*H5+I5+J5+K5</f>
        <v>119</v>
      </c>
    </row>
    <row r="6" spans="1:12">
      <c r="A6" s="4">
        <v>3</v>
      </c>
      <c r="B6" s="4" t="s">
        <v>14</v>
      </c>
      <c r="C6" s="4" t="s">
        <v>34</v>
      </c>
      <c r="D6" s="10" t="s">
        <v>44</v>
      </c>
      <c r="E6" s="4" t="s">
        <v>42</v>
      </c>
      <c r="F6" s="4" t="s">
        <v>17</v>
      </c>
      <c r="G6" s="4">
        <v>1</v>
      </c>
      <c r="H6" s="6">
        <f>VLOOKUP(E6,[1]Invoice!$E$4:$H$16,4,FALSE)</f>
        <v>55</v>
      </c>
      <c r="I6" s="6">
        <f t="shared" si="0"/>
        <v>2</v>
      </c>
      <c r="J6" s="6">
        <f t="shared" si="1"/>
        <v>12</v>
      </c>
      <c r="K6" s="6">
        <v>50</v>
      </c>
      <c r="L6" s="6">
        <f t="shared" si="2"/>
        <v>119</v>
      </c>
    </row>
    <row r="7" spans="1:12">
      <c r="A7" s="4">
        <v>4</v>
      </c>
      <c r="B7" s="4" t="s">
        <v>14</v>
      </c>
      <c r="C7" s="4" t="s">
        <v>35</v>
      </c>
      <c r="D7" s="10" t="s">
        <v>44</v>
      </c>
      <c r="E7" s="4" t="s">
        <v>43</v>
      </c>
      <c r="F7" s="4" t="s">
        <v>15</v>
      </c>
      <c r="G7" s="4">
        <v>1</v>
      </c>
      <c r="H7" s="6">
        <f>VLOOKUP(E7,[1]Invoice!$E$4:$H$16,4,FALSE)</f>
        <v>55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119</v>
      </c>
    </row>
    <row r="8" spans="1:12">
      <c r="A8" s="4">
        <v>5</v>
      </c>
      <c r="B8" s="4" t="s">
        <v>19</v>
      </c>
      <c r="C8" s="4" t="s">
        <v>36</v>
      </c>
      <c r="D8" s="10" t="s">
        <v>44</v>
      </c>
      <c r="E8" s="4" t="s">
        <v>38</v>
      </c>
      <c r="F8" s="4" t="s">
        <v>20</v>
      </c>
      <c r="G8" s="4">
        <v>5</v>
      </c>
      <c r="H8" s="6">
        <f>VLOOKUP(E8,[1]Invoice!$E$4:$H$16,4,FALSE)</f>
        <v>60</v>
      </c>
      <c r="I8" s="6">
        <f t="shared" si="0"/>
        <v>10</v>
      </c>
      <c r="J8" s="6">
        <f t="shared" si="1"/>
        <v>60</v>
      </c>
      <c r="K8" s="6">
        <v>50</v>
      </c>
      <c r="L8" s="6">
        <f t="shared" si="2"/>
        <v>420</v>
      </c>
    </row>
    <row r="9" spans="1:12">
      <c r="A9" s="4">
        <v>6</v>
      </c>
      <c r="B9" s="4" t="s">
        <v>7</v>
      </c>
      <c r="C9" s="4" t="s">
        <v>26</v>
      </c>
      <c r="D9" s="10" t="s">
        <v>44</v>
      </c>
      <c r="E9" s="4" t="s">
        <v>38</v>
      </c>
      <c r="F9" s="4" t="s">
        <v>8</v>
      </c>
      <c r="G9" s="4">
        <v>3</v>
      </c>
      <c r="H9" s="6">
        <f>VLOOKUP(E9,[1]Invoice!$E$4:$H$16,4,FALSE)</f>
        <v>60</v>
      </c>
      <c r="I9" s="6">
        <f t="shared" si="0"/>
        <v>6</v>
      </c>
      <c r="J9" s="6">
        <f t="shared" si="1"/>
        <v>36</v>
      </c>
      <c r="K9" s="6">
        <v>50</v>
      </c>
      <c r="L9" s="6">
        <f t="shared" si="2"/>
        <v>272</v>
      </c>
    </row>
    <row r="10" spans="1:12">
      <c r="A10" s="4">
        <v>7</v>
      </c>
      <c r="B10" s="4" t="s">
        <v>7</v>
      </c>
      <c r="C10" s="4" t="s">
        <v>27</v>
      </c>
      <c r="D10" s="10" t="s">
        <v>44</v>
      </c>
      <c r="E10" s="4" t="s">
        <v>38</v>
      </c>
      <c r="F10" s="4" t="s">
        <v>9</v>
      </c>
      <c r="G10" s="4">
        <v>2</v>
      </c>
      <c r="H10" s="6">
        <f>VLOOKUP(E10,[1]Invoice!$E$4:$H$16,4,FALSE)</f>
        <v>60</v>
      </c>
      <c r="I10" s="6">
        <f t="shared" si="0"/>
        <v>4</v>
      </c>
      <c r="J10" s="6">
        <f t="shared" si="1"/>
        <v>24</v>
      </c>
      <c r="K10" s="6">
        <v>50</v>
      </c>
      <c r="L10" s="6">
        <f t="shared" si="2"/>
        <v>198</v>
      </c>
    </row>
    <row r="11" spans="1:12">
      <c r="A11" s="4">
        <v>8</v>
      </c>
      <c r="B11" s="4" t="s">
        <v>7</v>
      </c>
      <c r="C11" s="4" t="s">
        <v>28</v>
      </c>
      <c r="D11" s="10" t="s">
        <v>44</v>
      </c>
      <c r="E11" s="4" t="s">
        <v>40</v>
      </c>
      <c r="F11" s="4" t="s">
        <v>10</v>
      </c>
      <c r="G11" s="4">
        <v>2</v>
      </c>
      <c r="H11" s="6">
        <f>VLOOKUP(E11,[1]Invoice!$E$4:$H$16,4,FALSE)</f>
        <v>55</v>
      </c>
      <c r="I11" s="6">
        <f t="shared" si="0"/>
        <v>4</v>
      </c>
      <c r="J11" s="6">
        <f t="shared" si="1"/>
        <v>24</v>
      </c>
      <c r="K11" s="6">
        <v>50</v>
      </c>
      <c r="L11" s="6">
        <f t="shared" si="2"/>
        <v>188</v>
      </c>
    </row>
    <row r="12" spans="1:12">
      <c r="A12" s="4">
        <v>9</v>
      </c>
      <c r="B12" s="4" t="s">
        <v>7</v>
      </c>
      <c r="C12" s="4" t="s">
        <v>29</v>
      </c>
      <c r="D12" s="10" t="s">
        <v>44</v>
      </c>
      <c r="E12" s="4" t="s">
        <v>40</v>
      </c>
      <c r="F12" s="4" t="s">
        <v>11</v>
      </c>
      <c r="G12" s="4">
        <v>2</v>
      </c>
      <c r="H12" s="6">
        <f>VLOOKUP(E12,[1]Invoice!$E$4:$H$16,4,FALSE)</f>
        <v>55</v>
      </c>
      <c r="I12" s="6">
        <f t="shared" si="0"/>
        <v>4</v>
      </c>
      <c r="J12" s="6">
        <f t="shared" si="1"/>
        <v>24</v>
      </c>
      <c r="K12" s="6">
        <v>50</v>
      </c>
      <c r="L12" s="6">
        <f t="shared" si="2"/>
        <v>188</v>
      </c>
    </row>
    <row r="13" spans="1:12">
      <c r="A13" s="4">
        <v>11</v>
      </c>
      <c r="B13" s="4" t="s">
        <v>7</v>
      </c>
      <c r="C13" s="4" t="s">
        <v>30</v>
      </c>
      <c r="D13" s="10" t="s">
        <v>44</v>
      </c>
      <c r="E13" s="4" t="s">
        <v>41</v>
      </c>
      <c r="F13" s="4" t="s">
        <v>12</v>
      </c>
      <c r="G13" s="4">
        <v>1</v>
      </c>
      <c r="H13" s="6">
        <f>VLOOKUP(E13,[1]Invoice!$E$4:$H$16,4,FALSE)</f>
        <v>90</v>
      </c>
      <c r="I13" s="6">
        <f t="shared" si="0"/>
        <v>2</v>
      </c>
      <c r="J13" s="6">
        <f t="shared" si="1"/>
        <v>12</v>
      </c>
      <c r="K13" s="6">
        <v>50</v>
      </c>
      <c r="L13" s="6">
        <f t="shared" si="2"/>
        <v>154</v>
      </c>
    </row>
    <row r="14" spans="1:12">
      <c r="A14" s="4">
        <v>13</v>
      </c>
      <c r="B14" s="4" t="s">
        <v>7</v>
      </c>
      <c r="C14" s="4" t="s">
        <v>31</v>
      </c>
      <c r="D14" s="10" t="s">
        <v>44</v>
      </c>
      <c r="E14" s="4" t="s">
        <v>40</v>
      </c>
      <c r="F14" s="4" t="s">
        <v>13</v>
      </c>
      <c r="G14" s="4">
        <v>1</v>
      </c>
      <c r="H14" s="6">
        <f>VLOOKUP(E14,[1]Invoice!$E$4:$H$16,4,FALSE)</f>
        <v>55</v>
      </c>
      <c r="I14" s="6">
        <f t="shared" si="0"/>
        <v>2</v>
      </c>
      <c r="J14" s="6">
        <f t="shared" si="1"/>
        <v>12</v>
      </c>
      <c r="K14" s="6">
        <v>50</v>
      </c>
      <c r="L14" s="6">
        <f t="shared" si="2"/>
        <v>119</v>
      </c>
    </row>
    <row r="15" spans="1:12">
      <c r="A15" s="4">
        <v>14</v>
      </c>
      <c r="B15" s="4" t="s">
        <v>2</v>
      </c>
      <c r="C15" s="4" t="s">
        <v>23</v>
      </c>
      <c r="D15" s="10" t="s">
        <v>44</v>
      </c>
      <c r="E15" s="4" t="s">
        <v>37</v>
      </c>
      <c r="F15" s="4" t="s">
        <v>3</v>
      </c>
      <c r="G15" s="4">
        <v>2</v>
      </c>
      <c r="H15" s="6">
        <f>VLOOKUP(E15,[1]Invoice!$E$4:$H$16,4,FALSE)</f>
        <v>55</v>
      </c>
      <c r="I15" s="6">
        <f t="shared" si="0"/>
        <v>4</v>
      </c>
      <c r="J15" s="6">
        <f t="shared" si="1"/>
        <v>24</v>
      </c>
      <c r="K15" s="6">
        <v>50</v>
      </c>
      <c r="L15" s="6">
        <f t="shared" si="2"/>
        <v>188</v>
      </c>
    </row>
    <row r="16" spans="1:12">
      <c r="A16" s="4">
        <v>15</v>
      </c>
      <c r="B16" s="4" t="s">
        <v>4</v>
      </c>
      <c r="C16" s="4" t="s">
        <v>24</v>
      </c>
      <c r="D16" s="10" t="s">
        <v>44</v>
      </c>
      <c r="E16" s="4" t="s">
        <v>38</v>
      </c>
      <c r="F16" s="4" t="s">
        <v>5</v>
      </c>
      <c r="G16" s="4">
        <v>1</v>
      </c>
      <c r="H16" s="6">
        <f>VLOOKUP(E16,[1]Invoice!$E$4:$H$16,4,FALSE)</f>
        <v>60</v>
      </c>
      <c r="I16" s="6">
        <f t="shared" si="0"/>
        <v>2</v>
      </c>
      <c r="J16" s="6">
        <f t="shared" si="1"/>
        <v>12</v>
      </c>
      <c r="K16" s="6">
        <v>50</v>
      </c>
      <c r="L16" s="6">
        <f t="shared" si="2"/>
        <v>124</v>
      </c>
    </row>
    <row r="17" spans="1:12">
      <c r="A17" s="4">
        <v>17</v>
      </c>
      <c r="B17" s="4" t="s">
        <v>4</v>
      </c>
      <c r="C17" s="4" t="s">
        <v>25</v>
      </c>
      <c r="D17" s="10" t="s">
        <v>44</v>
      </c>
      <c r="E17" s="4" t="s">
        <v>39</v>
      </c>
      <c r="F17" s="4" t="s">
        <v>6</v>
      </c>
      <c r="G17" s="4">
        <v>1</v>
      </c>
      <c r="H17" s="6">
        <f>VLOOKUP(E17,[1]Invoice!$E$4:$H$16,4,FALSE)</f>
        <v>90</v>
      </c>
      <c r="I17" s="6">
        <f t="shared" si="0"/>
        <v>2</v>
      </c>
      <c r="J17" s="6">
        <f t="shared" si="1"/>
        <v>12</v>
      </c>
      <c r="K17" s="6">
        <v>50</v>
      </c>
      <c r="L17" s="6">
        <f t="shared" si="2"/>
        <v>154</v>
      </c>
    </row>
    <row r="18" spans="1:12" s="3" customFormat="1">
      <c r="A18" s="11" t="s">
        <v>53</v>
      </c>
      <c r="B18" s="12"/>
      <c r="C18" s="12"/>
      <c r="D18" s="12"/>
      <c r="E18" s="12"/>
      <c r="F18" s="12"/>
      <c r="G18" s="12"/>
      <c r="H18" s="13"/>
      <c r="I18" s="13"/>
      <c r="J18" s="13"/>
      <c r="K18" s="14"/>
      <c r="L18" s="7">
        <f>SUM(L4:L17)</f>
        <v>2481</v>
      </c>
    </row>
    <row r="19" spans="1:12" s="24" customFormat="1">
      <c r="A19" s="20" t="s">
        <v>59</v>
      </c>
      <c r="B19" s="21"/>
      <c r="C19" s="21"/>
      <c r="D19" s="21"/>
      <c r="E19" s="21"/>
      <c r="F19" s="21"/>
      <c r="G19" s="21"/>
      <c r="H19" s="21"/>
      <c r="I19" s="21"/>
      <c r="J19" s="21"/>
      <c r="K19" s="22"/>
      <c r="L19" s="23">
        <f>L18*7/100</f>
        <v>173.67</v>
      </c>
    </row>
    <row r="20" spans="1:12" s="24" customFormat="1">
      <c r="A20" s="20" t="s">
        <v>60</v>
      </c>
      <c r="B20" s="21"/>
      <c r="C20" s="21"/>
      <c r="D20" s="21"/>
      <c r="E20" s="21"/>
      <c r="F20" s="21"/>
      <c r="G20" s="21"/>
      <c r="H20" s="21"/>
      <c r="I20" s="21"/>
      <c r="J20" s="21"/>
      <c r="K20" s="22"/>
      <c r="L20" s="23">
        <f>L18-L19</f>
        <v>2307.33</v>
      </c>
    </row>
    <row r="21" spans="1:12" s="3" customFormat="1" ht="30" customHeight="1">
      <c r="A21" s="8" t="s">
        <v>21</v>
      </c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</row>
    <row r="22" spans="1:12" s="3" customFormat="1" ht="30" customHeight="1">
      <c r="A22" s="8" t="s">
        <v>22</v>
      </c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</row>
  </sheetData>
  <sortState ref="B4:L17">
    <sortCondition ref="B4"/>
  </sortState>
  <mergeCells count="9">
    <mergeCell ref="A18:K18"/>
    <mergeCell ref="A21:L21"/>
    <mergeCell ref="A22:L22"/>
    <mergeCell ref="A1:H1"/>
    <mergeCell ref="A2:H2"/>
    <mergeCell ref="A19:K19"/>
    <mergeCell ref="A20:K20"/>
    <mergeCell ref="I1:L1"/>
    <mergeCell ref="I2:L2"/>
  </mergeCells>
  <conditionalFormatting sqref="C3:C1048576">
    <cfRule type="duplicateValues" dxfId="14" priority="8"/>
  </conditionalFormatting>
  <conditionalFormatting sqref="C19:C20">
    <cfRule type="duplicateValues" dxfId="13" priority="7"/>
  </conditionalFormatting>
  <conditionalFormatting sqref="C19:C20">
    <cfRule type="duplicateValues" dxfId="11" priority="6"/>
  </conditionalFormatting>
  <conditionalFormatting sqref="C19:C20">
    <cfRule type="duplicateValues" dxfId="9" priority="5"/>
  </conditionalFormatting>
  <conditionalFormatting sqref="C19:C20">
    <cfRule type="duplicateValues" dxfId="7" priority="4"/>
  </conditionalFormatting>
  <conditionalFormatting sqref="C19:C20">
    <cfRule type="duplicateValues" dxfId="5" priority="3"/>
  </conditionalFormatting>
  <conditionalFormatting sqref="C19:C20">
    <cfRule type="duplicateValues" dxfId="3" priority="2"/>
  </conditionalFormatting>
  <conditionalFormatting sqref="C19:C20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2024-11-07T04:40:05Z</dcterms:created>
  <dcterms:modified xsi:type="dcterms:W3CDTF">2024-11-07T04:40:37Z</dcterms:modified>
</cp:coreProperties>
</file>