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30" yWindow="600" windowWidth="19440" windowHeight="11760"/>
  </bookViews>
  <sheets>
    <sheet name="Invoice" sheetId="1" r:id="rId1"/>
    <sheet name="Sheet1" sheetId="2" r:id="rId2"/>
  </sheets>
  <definedNames>
    <definedName name="_xlnm._FilterDatabase" localSheetId="0" hidden="1">Invoice!$A$4:$S$83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L81" i="1" l="1"/>
  <c r="K81" i="1"/>
  <c r="N79" i="1"/>
  <c r="P79" i="1" s="1"/>
  <c r="N78" i="1"/>
  <c r="P78" i="1" s="1"/>
  <c r="N77" i="1"/>
  <c r="P77" i="1" s="1"/>
  <c r="N76" i="1"/>
  <c r="P76" i="1" s="1"/>
  <c r="N75" i="1"/>
  <c r="P75" i="1" s="1"/>
  <c r="N74" i="1"/>
  <c r="P74" i="1" s="1"/>
  <c r="N73" i="1"/>
  <c r="P73" i="1" s="1"/>
  <c r="N72" i="1"/>
  <c r="P72" i="1" s="1"/>
  <c r="N71" i="1"/>
  <c r="P71" i="1" s="1"/>
  <c r="N70" i="1"/>
  <c r="P70" i="1" s="1"/>
  <c r="N69" i="1"/>
  <c r="P69" i="1" s="1"/>
  <c r="N68" i="1"/>
  <c r="P68" i="1" s="1"/>
  <c r="N67" i="1"/>
  <c r="P67" i="1" s="1"/>
  <c r="N66" i="1"/>
  <c r="P66" i="1" s="1"/>
  <c r="N65" i="1"/>
  <c r="P65" i="1" s="1"/>
  <c r="N64" i="1"/>
  <c r="P64" i="1" s="1"/>
  <c r="N63" i="1"/>
  <c r="P63" i="1" s="1"/>
  <c r="N62" i="1"/>
  <c r="P62" i="1" s="1"/>
  <c r="N61" i="1"/>
  <c r="P61" i="1" s="1"/>
  <c r="N60" i="1"/>
  <c r="P60" i="1" s="1"/>
  <c r="N59" i="1"/>
  <c r="P59" i="1" s="1"/>
  <c r="N58" i="1"/>
  <c r="P58" i="1" s="1"/>
  <c r="N57" i="1"/>
  <c r="P57" i="1" s="1"/>
  <c r="N56" i="1"/>
  <c r="P56" i="1" s="1"/>
  <c r="N55" i="1"/>
  <c r="P55" i="1" s="1"/>
  <c r="N54" i="1"/>
  <c r="P54" i="1" s="1"/>
  <c r="N53" i="1"/>
  <c r="P53" i="1" s="1"/>
  <c r="N52" i="1"/>
  <c r="P52" i="1" s="1"/>
  <c r="N51" i="1"/>
  <c r="P51" i="1" s="1"/>
  <c r="N50" i="1"/>
  <c r="P50" i="1" s="1"/>
  <c r="N49" i="1"/>
  <c r="P49" i="1" s="1"/>
  <c r="N48" i="1"/>
  <c r="P48" i="1" s="1"/>
  <c r="N47" i="1"/>
  <c r="P47" i="1" s="1"/>
  <c r="N46" i="1"/>
  <c r="P46" i="1" s="1"/>
  <c r="N45" i="1"/>
  <c r="P45" i="1" s="1"/>
  <c r="N44" i="1"/>
  <c r="P44" i="1" s="1"/>
  <c r="N43" i="1"/>
  <c r="P43" i="1" s="1"/>
  <c r="N42" i="1"/>
  <c r="P42" i="1" s="1"/>
  <c r="N41" i="1"/>
  <c r="P41" i="1" s="1"/>
  <c r="N40" i="1"/>
  <c r="P40" i="1" s="1"/>
  <c r="N39" i="1"/>
  <c r="P39" i="1" s="1"/>
  <c r="N38" i="1"/>
  <c r="P38" i="1" s="1"/>
  <c r="N37" i="1"/>
  <c r="P37" i="1" s="1"/>
  <c r="N36" i="1"/>
  <c r="P36" i="1" s="1"/>
  <c r="N35" i="1"/>
  <c r="P35" i="1" s="1"/>
  <c r="N34" i="1"/>
  <c r="P34" i="1" s="1"/>
  <c r="N33" i="1"/>
  <c r="P33" i="1" s="1"/>
  <c r="N32" i="1"/>
  <c r="P32" i="1" s="1"/>
  <c r="N31" i="1"/>
  <c r="P31" i="1" s="1"/>
  <c r="N30" i="1"/>
  <c r="P30" i="1" s="1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P18" i="1" s="1"/>
  <c r="N17" i="1"/>
  <c r="P17" i="1" s="1"/>
  <c r="N16" i="1"/>
  <c r="P16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N5" i="1"/>
  <c r="N81" i="1" l="1"/>
  <c r="P5" i="1"/>
  <c r="P80" i="1" s="1"/>
</calcChain>
</file>

<file path=xl/sharedStrings.xml><?xml version="1.0" encoding="utf-8"?>
<sst xmlns="http://schemas.openxmlformats.org/spreadsheetml/2006/main" count="712" uniqueCount="308">
  <si>
    <t>SL.</t>
  </si>
  <si>
    <t>LR NO.</t>
  </si>
  <si>
    <t>PARTY NAME</t>
  </si>
  <si>
    <t>DESTINATION</t>
  </si>
  <si>
    <t>CASE</t>
  </si>
  <si>
    <t>WEIGHT</t>
  </si>
  <si>
    <t>RATE</t>
  </si>
  <si>
    <t>BHADRAK</t>
  </si>
  <si>
    <t>FROM</t>
  </si>
  <si>
    <t>CTC</t>
  </si>
  <si>
    <t>AMT.</t>
  </si>
  <si>
    <t>Kindly, verify &amp; confirm within 7 days.
GST to be paid by Consignor under Reverse Charge Mechanism (RCM) as per GST.</t>
  </si>
  <si>
    <t>Thanking you for your business.
PRAGATI LOGISTICS</t>
  </si>
  <si>
    <t>DISTRICT</t>
  </si>
  <si>
    <t>DATE</t>
  </si>
  <si>
    <t>INV. DATE</t>
  </si>
  <si>
    <t>INV. NO.</t>
  </si>
  <si>
    <t>CUTTACK</t>
  </si>
  <si>
    <t xml:space="preserve">	JAJPUR</t>
  </si>
  <si>
    <t>ANGUL</t>
  </si>
  <si>
    <t>DHAMNAGAR</t>
  </si>
  <si>
    <t>GANJAM</t>
  </si>
  <si>
    <t>KEONJHAR</t>
  </si>
  <si>
    <t>REMARKS</t>
  </si>
  <si>
    <t>SAHU TRADERS</t>
  </si>
  <si>
    <t>KURUDOL</t>
  </si>
  <si>
    <t>DIST ANCE</t>
  </si>
  <si>
    <t>M R TRADERS</t>
  </si>
  <si>
    <t>JAY JAGANNATH ENTERPRISES</t>
  </si>
  <si>
    <t>PITHAPUR</t>
  </si>
  <si>
    <t>07/12/2024</t>
  </si>
  <si>
    <t>PL/JA/20506</t>
  </si>
  <si>
    <t>CH-126</t>
  </si>
  <si>
    <t>BAPI PAINTS</t>
  </si>
  <si>
    <t>BALIKHANDA</t>
  </si>
  <si>
    <t>GIFT ITEM</t>
  </si>
  <si>
    <t>PL/JA/20507</t>
  </si>
  <si>
    <t>CH-130</t>
  </si>
  <si>
    <t>SHANTI ENTERPRISES</t>
  </si>
  <si>
    <t>PL/JA/20508</t>
  </si>
  <si>
    <t>CH-108</t>
  </si>
  <si>
    <t xml:space="preserve">SRI LOKNATH HARDWARE AND PAINTS </t>
  </si>
  <si>
    <t>JARKA</t>
  </si>
  <si>
    <t>PL/JA/20509</t>
  </si>
  <si>
    <t>CH-136</t>
  </si>
  <si>
    <t>MAHALAXMI TRADERS</t>
  </si>
  <si>
    <t>TIHIDI</t>
  </si>
  <si>
    <t>PL/JA/20510</t>
  </si>
  <si>
    <t>CH-129</t>
  </si>
  <si>
    <t>PRITI SALES BASUDEVPUR</t>
  </si>
  <si>
    <t>PL/JA/20511</t>
  </si>
  <si>
    <t>CH-128</t>
  </si>
  <si>
    <t>PL/JA/20512</t>
  </si>
  <si>
    <t>CH-135</t>
  </si>
  <si>
    <t>LAXMI PRIYA ENTERPRISES</t>
  </si>
  <si>
    <t>KANTIGADIA</t>
  </si>
  <si>
    <t>RAINBOW</t>
  </si>
  <si>
    <t>TRISULIA</t>
  </si>
  <si>
    <t>PL/JA/20560</t>
  </si>
  <si>
    <t>CH-123</t>
  </si>
  <si>
    <t>09/12/2024</t>
  </si>
  <si>
    <t>PL/JA/20561</t>
  </si>
  <si>
    <t>CH-19</t>
  </si>
  <si>
    <t>BINAYAK PAINTS</t>
  </si>
  <si>
    <t>SATICHAURA</t>
  </si>
  <si>
    <t>PL/JA/20562</t>
  </si>
  <si>
    <t>CH-117</t>
  </si>
  <si>
    <t>PL/JA/20648</t>
  </si>
  <si>
    <t>CH-01</t>
  </si>
  <si>
    <t>SAI SANITARY PAINTS AND  PIPES</t>
  </si>
  <si>
    <t>KHANDAPADA</t>
  </si>
  <si>
    <t>NAYAGARH</t>
  </si>
  <si>
    <t>12/12/2024</t>
  </si>
  <si>
    <t>PL/JA/20836</t>
  </si>
  <si>
    <t>CH-65</t>
  </si>
  <si>
    <t>B S TRADERS</t>
  </si>
  <si>
    <t>KODALA</t>
  </si>
  <si>
    <t>14/12/2024</t>
  </si>
  <si>
    <t>DEEPAK ENTERPRISES</t>
  </si>
  <si>
    <t>AMBAPUA GANJAM</t>
  </si>
  <si>
    <t>PL/JA/20927</t>
  </si>
  <si>
    <t>CH-56</t>
  </si>
  <si>
    <t>23/12/2024</t>
  </si>
  <si>
    <t>PL/JA/21497</t>
  </si>
  <si>
    <t xml:space="preserve">To,
M/s SSIL PAINT INDUSTRIES PRIVATE LIMITED
ADDRESS : JAGATPUR CUTTACK, 9147077050
GST NO: 21ABICS3895F1Z7
</t>
  </si>
  <si>
    <t>MACHINE, GIFT &amp; ODA CHARGES.</t>
  </si>
  <si>
    <t>TOTAL AMT.</t>
  </si>
  <si>
    <t>INVOICE
PRAGATI LOGISTICS
SAMANTA SAHI 
KHUNTIA LANE,8984191006
GST No:21AGHPB9356M1Z9</t>
  </si>
  <si>
    <t>03/4/2025</t>
  </si>
  <si>
    <t>PL/JA/00179</t>
  </si>
  <si>
    <t>03.04.2025</t>
  </si>
  <si>
    <t>B.S. TRADERS</t>
  </si>
  <si>
    <t>GIFT-4</t>
  </si>
  <si>
    <t>07/4/2025</t>
  </si>
  <si>
    <t>PL/JA/00423</t>
  </si>
  <si>
    <t>05.04.2025</t>
  </si>
  <si>
    <t>KAKATPUR</t>
  </si>
  <si>
    <t>PURI</t>
  </si>
  <si>
    <t>GIFT-3</t>
  </si>
  <si>
    <t>08/4/2025</t>
  </si>
  <si>
    <t>PL/JA/00484</t>
  </si>
  <si>
    <t>07.04.2025</t>
  </si>
  <si>
    <t>SRI ABHIRAM TRADERS</t>
  </si>
  <si>
    <t>PL/JA/00489</t>
  </si>
  <si>
    <t>USHARANI ENTERPRISES</t>
  </si>
  <si>
    <t>SANKHACHILA</t>
  </si>
  <si>
    <t>PL/JA/00504</t>
  </si>
  <si>
    <t>08.04.2025</t>
  </si>
  <si>
    <t>MUND TRADERS</t>
  </si>
  <si>
    <t>ATIGAON</t>
  </si>
  <si>
    <t>KALAHANDI</t>
  </si>
  <si>
    <t>PL/JA/00515</t>
  </si>
  <si>
    <t>ADK BUILDING SOLUTION</t>
  </si>
  <si>
    <t>HARIRAJPUR (KHURDA)</t>
  </si>
  <si>
    <t>KHORDHA</t>
  </si>
  <si>
    <t>PL/JA/00559</t>
  </si>
  <si>
    <t>SAIMON PAINTS</t>
  </si>
  <si>
    <t>DANAGADI</t>
  </si>
  <si>
    <t>GIFT-1</t>
  </si>
  <si>
    <t>PL/JA/00638</t>
  </si>
  <si>
    <t>DEV COLORS</t>
  </si>
  <si>
    <t>DASPALLA</t>
  </si>
  <si>
    <t>PL/JA/00543</t>
  </si>
  <si>
    <t>MAA NARAYANI ENTERPRISES</t>
  </si>
  <si>
    <t xml:space="preserve">KAIRASI </t>
  </si>
  <si>
    <t>PL/JA/00503</t>
  </si>
  <si>
    <t>12/4/2025</t>
  </si>
  <si>
    <t>PL/JA/00766</t>
  </si>
  <si>
    <t>12.04.2025</t>
  </si>
  <si>
    <t>ARANPURNA BHANDAR</t>
  </si>
  <si>
    <t>RAMBHA</t>
  </si>
  <si>
    <t>PL/JA/00770</t>
  </si>
  <si>
    <t>SRI NIDHI HARDWARE STORE</t>
  </si>
  <si>
    <t>BHANJANAGAR</t>
  </si>
  <si>
    <t>PL/JA/00806</t>
  </si>
  <si>
    <t>RESHMA PLY &amp; GLASS</t>
  </si>
  <si>
    <t>PL/JA/00817</t>
  </si>
  <si>
    <t>GIFT-9</t>
  </si>
  <si>
    <t>14/4/2025</t>
  </si>
  <si>
    <t>PL/JA/00835</t>
  </si>
  <si>
    <t>14.04.2025</t>
  </si>
  <si>
    <t>SAI HARDWERE</t>
  </si>
  <si>
    <t>BURLA</t>
  </si>
  <si>
    <t>SAMBALPUR</t>
  </si>
  <si>
    <t>PL/JA/00837</t>
  </si>
  <si>
    <t>DURGA HARDWARE</t>
  </si>
  <si>
    <t>ULLUNDA</t>
  </si>
  <si>
    <t>SONEPUR</t>
  </si>
  <si>
    <t>15/4/2025</t>
  </si>
  <si>
    <t>PL/JA/01179</t>
  </si>
  <si>
    <t>15.04.2025</t>
  </si>
  <si>
    <t>TARINI TRADERS</t>
  </si>
  <si>
    <t>KARLAMUNDA</t>
  </si>
  <si>
    <t>PL/JA/01182</t>
  </si>
  <si>
    <t>PL/JA/01181</t>
  </si>
  <si>
    <t>PL/JA/01174</t>
  </si>
  <si>
    <t>17/4/2025</t>
  </si>
  <si>
    <t>PL/JA/01052</t>
  </si>
  <si>
    <t>16.04.2025</t>
  </si>
  <si>
    <t>T P TRADERS</t>
  </si>
  <si>
    <t>RUPSA</t>
  </si>
  <si>
    <t>BALASORE</t>
  </si>
  <si>
    <t>PL/JA/01007</t>
  </si>
  <si>
    <t>SANJIVINI ENTERPRISES</t>
  </si>
  <si>
    <t>BISOI</t>
  </si>
  <si>
    <t>MAYURBHANJ</t>
  </si>
  <si>
    <t>21/4/2025</t>
  </si>
  <si>
    <t>PL/JA/01344</t>
  </si>
  <si>
    <t>17.04.2025</t>
  </si>
  <si>
    <t>SHREE HANUMAN AGENCY</t>
  </si>
  <si>
    <t>UDALA</t>
  </si>
  <si>
    <t>PL/JA/01185</t>
  </si>
  <si>
    <t>18/4/2025</t>
  </si>
  <si>
    <t>PL/JA/01183</t>
  </si>
  <si>
    <t>18.04.2025</t>
  </si>
  <si>
    <t>PL/JA/01343</t>
  </si>
  <si>
    <t>PL/JA/01276</t>
  </si>
  <si>
    <t>GANAPATI TRADERS</t>
  </si>
  <si>
    <t>PUTTAR</t>
  </si>
  <si>
    <t>GAJAPATI</t>
  </si>
  <si>
    <t>19/4/2025</t>
  </si>
  <si>
    <t>PL/JA/01144</t>
  </si>
  <si>
    <t>PL/JA/01246</t>
  </si>
  <si>
    <t>ASHOK KUMAR DAS</t>
  </si>
  <si>
    <t>SIMILIPADA</t>
  </si>
  <si>
    <t>PL/JA/01153</t>
  </si>
  <si>
    <t>PL/JA/01282</t>
  </si>
  <si>
    <t>KANHA ENTERPRISES</t>
  </si>
  <si>
    <t>GIRISOLA</t>
  </si>
  <si>
    <t>PL/JA/03238</t>
  </si>
  <si>
    <t>19.04.2025</t>
  </si>
  <si>
    <t>CHAND ENTERPRISES</t>
  </si>
  <si>
    <t>KOSTA</t>
  </si>
  <si>
    <t>PL/JA/01302</t>
  </si>
  <si>
    <t>ANANPURNA BHANDAR</t>
  </si>
  <si>
    <t>PL/JA/01307</t>
  </si>
  <si>
    <t>KALPANA CYCLE STORE &amp; COLORS AND HARDWARE</t>
  </si>
  <si>
    <t xml:space="preserve">MACHHAGARH </t>
  </si>
  <si>
    <t>PL/JA/01504</t>
  </si>
  <si>
    <t>PL/JA/01503</t>
  </si>
  <si>
    <t>PL/JA/01371</t>
  </si>
  <si>
    <t>21.04.2025</t>
  </si>
  <si>
    <t>BABA HARDWARE &amp; PAINTS</t>
  </si>
  <si>
    <t>PATTAMUNDAI</t>
  </si>
  <si>
    <t>KENDRAPARA</t>
  </si>
  <si>
    <t>22/4/2025</t>
  </si>
  <si>
    <t>PL/JA/01370</t>
  </si>
  <si>
    <t>MAA KHIRI SAHANI SUPPLIER</t>
  </si>
  <si>
    <t>ANGULAI</t>
  </si>
  <si>
    <t>PL/JA/01394</t>
  </si>
  <si>
    <t>22.04.2025</t>
  </si>
  <si>
    <t>DEVI RUDRANI HARDWARE STORE &amp; PAINTS</t>
  </si>
  <si>
    <t>CHANDOL</t>
  </si>
  <si>
    <t>24/4/2025</t>
  </si>
  <si>
    <t>PL/JA/01584</t>
  </si>
  <si>
    <t>PL/JA/01617</t>
  </si>
  <si>
    <t>30/4/2025</t>
  </si>
  <si>
    <t>PL/JA/02726</t>
  </si>
  <si>
    <t>23.04.2025</t>
  </si>
  <si>
    <t xml:space="preserve">BISWAKARMA ENTERPRISES </t>
  </si>
  <si>
    <t>BETADA</t>
  </si>
  <si>
    <t>PL/JA/01629</t>
  </si>
  <si>
    <t>PL/JA/01554</t>
  </si>
  <si>
    <t>PL/JA/03154</t>
  </si>
  <si>
    <t>24.04.2025</t>
  </si>
  <si>
    <t>PRATIMA TRADERS</t>
  </si>
  <si>
    <t>UTTARA,PIPILI</t>
  </si>
  <si>
    <t>PL/JA/03153</t>
  </si>
  <si>
    <t>PL/JA/03155</t>
  </si>
  <si>
    <t>25/4/2025</t>
  </si>
  <si>
    <t>PL/JA/01615</t>
  </si>
  <si>
    <t>MAA ALEKHA SUNDARI CEMENT STORE</t>
  </si>
  <si>
    <t>RAJNAGAR</t>
  </si>
  <si>
    <t>GIFT-2</t>
  </si>
  <si>
    <t>28/4/2025</t>
  </si>
  <si>
    <t>PL/JA/01768</t>
  </si>
  <si>
    <t>VICTORIA ENTERPRISES</t>
  </si>
  <si>
    <t>BHAWANIPATNA</t>
  </si>
  <si>
    <t>PL/JA/01619</t>
  </si>
  <si>
    <t>PL/JA/02084</t>
  </si>
  <si>
    <t>25.04.2025</t>
  </si>
  <si>
    <t>KUNDU HARDWARE</t>
  </si>
  <si>
    <t>THAKURMUNDA</t>
  </si>
  <si>
    <t>PL/JA/01725</t>
  </si>
  <si>
    <t>UTKAL HARDWARE STORE</t>
  </si>
  <si>
    <t>BALAKATI</t>
  </si>
  <si>
    <t>GIFT-5</t>
  </si>
  <si>
    <t>PL/JA/01756</t>
  </si>
  <si>
    <t>SRI LOKNATH HARDWARE AND PAINTS</t>
  </si>
  <si>
    <t>26/4/2025</t>
  </si>
  <si>
    <t>PL/JA/01647</t>
  </si>
  <si>
    <t>TARINI COLOR MART</t>
  </si>
  <si>
    <t>PL/JA/01983</t>
  </si>
  <si>
    <t>26.04.2025</t>
  </si>
  <si>
    <t>PL/JA/02075</t>
  </si>
  <si>
    <t>GURUKRUPA STORE</t>
  </si>
  <si>
    <t>DELANG</t>
  </si>
  <si>
    <t>PL/JA/01736</t>
  </si>
  <si>
    <t>27/4/2025</t>
  </si>
  <si>
    <t>PL/JA/01737</t>
  </si>
  <si>
    <t>PL/JA/01961</t>
  </si>
  <si>
    <t>28.04.2025</t>
  </si>
  <si>
    <t>ADITYA TRADERS</t>
  </si>
  <si>
    <t>PL/JA/01805</t>
  </si>
  <si>
    <t>BAPU TRADERS</t>
  </si>
  <si>
    <t>BALARAM PRASAD</t>
  </si>
  <si>
    <t>29/4/2025</t>
  </si>
  <si>
    <t>PL/JA/01964</t>
  </si>
  <si>
    <t>PRATIK TILES AND MARBLE</t>
  </si>
  <si>
    <t>SASON</t>
  </si>
  <si>
    <t>PL/JA/01965</t>
  </si>
  <si>
    <t>30.04.2025</t>
  </si>
  <si>
    <t>SEEMA HARDWARE &amp; MILL STORE</t>
  </si>
  <si>
    <t>PL/JA/01967</t>
  </si>
  <si>
    <t>PL/JA/01969</t>
  </si>
  <si>
    <t>BALAJI STEEL</t>
  </si>
  <si>
    <t>BIRAMAHARAJPUR</t>
  </si>
  <si>
    <t>PL/JA/01971</t>
  </si>
  <si>
    <t>PL/JA/01972</t>
  </si>
  <si>
    <t>POPULAR STEEL</t>
  </si>
  <si>
    <t>TURANGA</t>
  </si>
  <si>
    <t>PL/JA/01973</t>
  </si>
  <si>
    <t>PL/JA/01974</t>
  </si>
  <si>
    <t>MAA TARINI TRADERS</t>
  </si>
  <si>
    <t>BAMUR</t>
  </si>
  <si>
    <t>PL/JA/01975</t>
  </si>
  <si>
    <t>PL/JA/01976</t>
  </si>
  <si>
    <t>SHREE MAHIP PAINTS AND TILES</t>
  </si>
  <si>
    <t>BARAIPALI</t>
  </si>
  <si>
    <t>PL/JA/01977</t>
  </si>
  <si>
    <t>TARINI COLOUR MART</t>
  </si>
  <si>
    <t>MAGURAGADIA</t>
  </si>
  <si>
    <t>PL/JA/01978</t>
  </si>
  <si>
    <t>PL/JA/01979</t>
  </si>
  <si>
    <t>PL/JA/02887</t>
  </si>
  <si>
    <t>MAA TARINI HARDWRAE &amp; ELECTRICALS</t>
  </si>
  <si>
    <t>CHUDAPALI</t>
  </si>
  <si>
    <t>BALANGIR</t>
  </si>
  <si>
    <t>PL/JA/01980</t>
  </si>
  <si>
    <t>PANCHANAN HARDWARE &amp; PAINT</t>
  </si>
  <si>
    <t>DAMANA</t>
  </si>
  <si>
    <t>(RUPEES TWO LAKH NINETY THOUSAND EIGHT HUNDRED EIGHTY NINE ONLY)</t>
  </si>
  <si>
    <t>MAHAVEER HARDWARE  &amp; SANITARY</t>
  </si>
  <si>
    <t>TULASIPUR, NAYAGARH</t>
  </si>
  <si>
    <t>SRIDHARPUR   (JAJPUR TOWN)</t>
  </si>
  <si>
    <t>SRIDHARPUR    (JAJPUR TOWN)</t>
  </si>
  <si>
    <t>MULABASANTA   KENDRAPARA</t>
  </si>
  <si>
    <t xml:space="preserve">Bill Date:  30/04/2025
Bill NO : 4703
Total Amount:  290889.00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</si>
</sst>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9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16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wrapText="1"/>
    </xf>
    <xf numFmtId="2" fontId="1" fillId="2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/>
    <xf numFmtId="0" fontId="0" fillId="2" borderId="1" xfId="0" applyNumberFormat="1" applyFill="1" applyBorder="1" applyAlignment="1">
      <alignment wrapText="1"/>
    </xf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0" fontId="1" fillId="0" borderId="0" xfId="0" applyNumberFormat="1" applyFont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/>
    </xf>
    <xf numFmtId="0" fontId="0" fillId="2" borderId="10" xfId="0" applyNumberFormat="1" applyFont="1" applyFill="1" applyBorder="1"/>
    <xf numFmtId="0" fontId="0" fillId="2" borderId="10" xfId="0" applyNumberFormat="1" applyFill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wrapText="1"/>
    </xf>
    <xf numFmtId="2" fontId="1" fillId="0" borderId="8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8" xfId="0" applyNumberFormat="1" applyFont="1" applyBorder="1" applyAlignment="1">
      <alignment vertical="center" wrapText="1"/>
    </xf>
    <xf numFmtId="2" fontId="1" fillId="0" borderId="6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2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0" fillId="2" borderId="0" xfId="0" applyNumberFormat="1" applyFont="1" applyFill="1" applyAlignment="1">
      <alignment wrapText="1"/>
    </xf>
    <xf numFmtId="0" fontId="0" fillId="2" borderId="1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2" fontId="1" fillId="0" borderId="0" xfId="0" applyNumberFormat="1" applyFont="1" applyAlignment="1">
      <alignment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0" fillId="0" borderId="11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wrapText="1"/>
    </xf>
    <xf numFmtId="2" fontId="1" fillId="0" borderId="8" xfId="0" applyNumberFormat="1" applyFont="1" applyBorder="1" applyAlignment="1">
      <alignment horizontal="left" wrapText="1"/>
    </xf>
    <xf numFmtId="2" fontId="1" fillId="0" borderId="6" xfId="0" applyNumberFormat="1" applyFont="1" applyBorder="1" applyAlignment="1">
      <alignment horizontal="left" wrapText="1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1</xdr:row>
      <xdr:rowOff>0</xdr:rowOff>
    </xdr:from>
    <xdr:to>
      <xdr:col>6</xdr:col>
      <xdr:colOff>361951</xdr:colOff>
      <xdr:row>1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7" y="0"/>
          <a:ext cx="5095874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1"/>
  <sheetViews>
    <sheetView tabSelected="1" topLeftCell="A65" workbookViewId="0">
      <selection activeCell="I90" sqref="I90"/>
    </sheetView>
  </sheetViews>
  <sheetFormatPr defaultRowHeight="15"/>
  <cols>
    <col min="1" max="1" width="4.7109375" style="1" customWidth="1"/>
    <col min="2" max="2" width="9.7109375" style="1" bestFit="1" customWidth="1"/>
    <col min="3" max="3" width="12.42578125" style="68" customWidth="1"/>
    <col min="4" max="4" width="10.42578125" style="1" customWidth="1"/>
    <col min="5" max="5" width="11" style="28" bestFit="1" customWidth="1"/>
    <col min="6" max="6" width="23.42578125" style="28" customWidth="1"/>
    <col min="7" max="7" width="6.42578125" style="1" bestFit="1" customWidth="1"/>
    <col min="8" max="8" width="17.7109375" style="1" customWidth="1"/>
    <col min="9" max="9" width="13.28515625" style="2" customWidth="1"/>
    <col min="10" max="10" width="6.85546875" style="2" customWidth="1"/>
    <col min="11" max="11" width="6.5703125" style="2" customWidth="1"/>
    <col min="12" max="12" width="8.5703125" style="2" customWidth="1"/>
    <col min="13" max="13" width="5.42578125" style="1" bestFit="1" customWidth="1"/>
    <col min="14" max="14" width="9.5703125" style="1" bestFit="1" customWidth="1"/>
    <col min="15" max="15" width="11.7109375" style="1" customWidth="1"/>
    <col min="16" max="16" width="9.7109375" style="1" customWidth="1"/>
    <col min="17" max="17" width="9.5703125" style="1" bestFit="1" customWidth="1"/>
    <col min="18" max="18" width="9.140625" style="1"/>
    <col min="19" max="19" width="10.5703125" style="1" bestFit="1" customWidth="1"/>
    <col min="20" max="20" width="9.5703125" style="1" bestFit="1" customWidth="1"/>
    <col min="21" max="16384" width="9.140625" style="1"/>
  </cols>
  <sheetData>
    <row r="1" spans="1:19" ht="15.75" thickBot="1"/>
    <row r="2" spans="1:19" ht="90" customHeight="1" thickBot="1">
      <c r="A2" s="73"/>
      <c r="B2" s="74"/>
      <c r="C2" s="74"/>
      <c r="D2" s="74"/>
      <c r="E2" s="74"/>
      <c r="F2" s="74"/>
      <c r="G2" s="75"/>
      <c r="H2" s="41"/>
      <c r="I2" s="39"/>
      <c r="J2" s="39"/>
      <c r="K2" s="40"/>
      <c r="L2" s="85" t="s">
        <v>87</v>
      </c>
      <c r="M2" s="86"/>
      <c r="N2" s="86"/>
      <c r="O2" s="86"/>
      <c r="P2" s="39"/>
      <c r="Q2" s="40"/>
      <c r="S2" s="2"/>
    </row>
    <row r="3" spans="1:19" s="3" customFormat="1" ht="75.75" customHeight="1" thickBot="1">
      <c r="A3" s="76" t="s">
        <v>84</v>
      </c>
      <c r="B3" s="77"/>
      <c r="C3" s="77"/>
      <c r="D3" s="77"/>
      <c r="E3" s="77"/>
      <c r="F3" s="77"/>
      <c r="G3" s="78"/>
      <c r="H3" s="36"/>
      <c r="I3" s="37"/>
      <c r="J3" s="37"/>
      <c r="K3" s="38"/>
      <c r="L3" s="87" t="s">
        <v>307</v>
      </c>
      <c r="M3" s="88"/>
      <c r="N3" s="88"/>
      <c r="O3" s="88"/>
      <c r="P3" s="88"/>
      <c r="Q3" s="89"/>
      <c r="R3" s="14"/>
      <c r="S3" s="14"/>
    </row>
    <row r="4" spans="1:19" s="29" customFormat="1" ht="48" customHeight="1" thickBot="1">
      <c r="A4" s="8" t="s">
        <v>0</v>
      </c>
      <c r="B4" s="9" t="s">
        <v>14</v>
      </c>
      <c r="C4" s="9" t="s">
        <v>1</v>
      </c>
      <c r="D4" s="9" t="s">
        <v>15</v>
      </c>
      <c r="E4" s="10" t="s">
        <v>16</v>
      </c>
      <c r="F4" s="10" t="s">
        <v>2</v>
      </c>
      <c r="G4" s="9" t="s">
        <v>8</v>
      </c>
      <c r="H4" s="10" t="s">
        <v>3</v>
      </c>
      <c r="I4" s="9" t="s">
        <v>13</v>
      </c>
      <c r="J4" s="7" t="s">
        <v>26</v>
      </c>
      <c r="K4" s="11" t="s">
        <v>4</v>
      </c>
      <c r="L4" s="12" t="s">
        <v>5</v>
      </c>
      <c r="M4" s="13" t="s">
        <v>6</v>
      </c>
      <c r="N4" s="33" t="s">
        <v>10</v>
      </c>
      <c r="O4" s="34" t="s">
        <v>85</v>
      </c>
      <c r="P4" s="35" t="s">
        <v>86</v>
      </c>
      <c r="Q4" s="16" t="s">
        <v>23</v>
      </c>
    </row>
    <row r="5" spans="1:19" s="4" customFormat="1">
      <c r="A5" s="44">
        <v>1</v>
      </c>
      <c r="B5" s="45" t="s">
        <v>88</v>
      </c>
      <c r="C5" s="69" t="s">
        <v>89</v>
      </c>
      <c r="D5" s="56" t="s">
        <v>90</v>
      </c>
      <c r="E5" s="56">
        <v>2691540001</v>
      </c>
      <c r="F5" s="57" t="s">
        <v>91</v>
      </c>
      <c r="G5" s="45" t="s">
        <v>9</v>
      </c>
      <c r="H5" s="45" t="s">
        <v>76</v>
      </c>
      <c r="I5" s="45" t="s">
        <v>21</v>
      </c>
      <c r="J5" s="45">
        <v>270</v>
      </c>
      <c r="K5" s="58">
        <v>14</v>
      </c>
      <c r="L5" s="58">
        <v>182</v>
      </c>
      <c r="M5" s="46">
        <v>3.75</v>
      </c>
      <c r="N5" s="46">
        <f t="shared" ref="N5:N68" si="0">L5*M5</f>
        <v>682.5</v>
      </c>
      <c r="O5" s="46">
        <v>1500</v>
      </c>
      <c r="P5" s="46">
        <f t="shared" ref="P5:P68" si="1">N5+O5</f>
        <v>2182.5</v>
      </c>
      <c r="Q5" s="59" t="s">
        <v>92</v>
      </c>
    </row>
    <row r="6" spans="1:19" s="4" customFormat="1" ht="30">
      <c r="A6" s="47">
        <f>A5+1</f>
        <v>2</v>
      </c>
      <c r="B6" s="42" t="s">
        <v>93</v>
      </c>
      <c r="C6" s="70" t="s">
        <v>94</v>
      </c>
      <c r="D6" s="42" t="s">
        <v>95</v>
      </c>
      <c r="E6" s="49">
        <v>2691540002</v>
      </c>
      <c r="F6" s="50" t="s">
        <v>302</v>
      </c>
      <c r="G6" s="42" t="s">
        <v>9</v>
      </c>
      <c r="H6" s="42" t="s">
        <v>96</v>
      </c>
      <c r="I6" s="42" t="s">
        <v>97</v>
      </c>
      <c r="J6" s="42">
        <v>75</v>
      </c>
      <c r="K6" s="51">
        <v>285</v>
      </c>
      <c r="L6" s="51">
        <v>6186</v>
      </c>
      <c r="M6" s="43">
        <v>2.25</v>
      </c>
      <c r="N6" s="43">
        <f t="shared" si="0"/>
        <v>13918.5</v>
      </c>
      <c r="O6" s="43">
        <v>500</v>
      </c>
      <c r="P6" s="43">
        <f t="shared" si="1"/>
        <v>14418.5</v>
      </c>
      <c r="Q6" s="60" t="s">
        <v>98</v>
      </c>
    </row>
    <row r="7" spans="1:19" s="4" customFormat="1" ht="30">
      <c r="A7" s="47">
        <f t="shared" ref="A7:A70" si="2">A6+1</f>
        <v>3</v>
      </c>
      <c r="B7" s="42" t="s">
        <v>99</v>
      </c>
      <c r="C7" s="70" t="s">
        <v>100</v>
      </c>
      <c r="D7" s="42" t="s">
        <v>101</v>
      </c>
      <c r="E7" s="49">
        <v>2691540003</v>
      </c>
      <c r="F7" s="50" t="s">
        <v>102</v>
      </c>
      <c r="G7" s="42" t="s">
        <v>9</v>
      </c>
      <c r="H7" s="50" t="s">
        <v>303</v>
      </c>
      <c r="I7" s="42" t="s">
        <v>71</v>
      </c>
      <c r="J7" s="42">
        <v>130</v>
      </c>
      <c r="K7" s="51">
        <v>12</v>
      </c>
      <c r="L7" s="51">
        <v>291</v>
      </c>
      <c r="M7" s="43">
        <v>3</v>
      </c>
      <c r="N7" s="43">
        <f t="shared" si="0"/>
        <v>873</v>
      </c>
      <c r="O7" s="43">
        <v>600</v>
      </c>
      <c r="P7" s="43">
        <f t="shared" si="1"/>
        <v>1473</v>
      </c>
      <c r="Q7" s="60"/>
    </row>
    <row r="8" spans="1:19" s="4" customFormat="1">
      <c r="A8" s="47">
        <f t="shared" si="2"/>
        <v>4</v>
      </c>
      <c r="B8" s="42" t="s">
        <v>99</v>
      </c>
      <c r="C8" s="70" t="s">
        <v>103</v>
      </c>
      <c r="D8" s="42" t="s">
        <v>101</v>
      </c>
      <c r="E8" s="49">
        <v>2691540004</v>
      </c>
      <c r="F8" s="50" t="s">
        <v>104</v>
      </c>
      <c r="G8" s="42" t="s">
        <v>9</v>
      </c>
      <c r="H8" s="42" t="s">
        <v>105</v>
      </c>
      <c r="I8" s="42" t="s">
        <v>18</v>
      </c>
      <c r="J8" s="42">
        <v>70</v>
      </c>
      <c r="K8" s="51">
        <v>10</v>
      </c>
      <c r="L8" s="51">
        <v>291</v>
      </c>
      <c r="M8" s="43">
        <v>2.25</v>
      </c>
      <c r="N8" s="43">
        <f t="shared" si="0"/>
        <v>654.75</v>
      </c>
      <c r="O8" s="43">
        <v>600</v>
      </c>
      <c r="P8" s="43">
        <f t="shared" si="1"/>
        <v>1254.75</v>
      </c>
      <c r="Q8" s="60"/>
    </row>
    <row r="9" spans="1:19" s="4" customFormat="1">
      <c r="A9" s="47">
        <f t="shared" si="2"/>
        <v>5</v>
      </c>
      <c r="B9" s="42" t="s">
        <v>99</v>
      </c>
      <c r="C9" s="70" t="s">
        <v>106</v>
      </c>
      <c r="D9" s="42" t="s">
        <v>107</v>
      </c>
      <c r="E9" s="49">
        <v>2691540005</v>
      </c>
      <c r="F9" s="50" t="s">
        <v>108</v>
      </c>
      <c r="G9" s="42" t="s">
        <v>9</v>
      </c>
      <c r="H9" s="42" t="s">
        <v>109</v>
      </c>
      <c r="I9" s="42" t="s">
        <v>110</v>
      </c>
      <c r="J9" s="42">
        <v>490</v>
      </c>
      <c r="K9" s="51">
        <v>18</v>
      </c>
      <c r="L9" s="51">
        <v>270</v>
      </c>
      <c r="M9" s="43">
        <v>4.25</v>
      </c>
      <c r="N9" s="43">
        <f t="shared" si="0"/>
        <v>1147.5</v>
      </c>
      <c r="O9" s="43">
        <v>0</v>
      </c>
      <c r="P9" s="43">
        <f t="shared" si="1"/>
        <v>1147.5</v>
      </c>
      <c r="Q9" s="60"/>
    </row>
    <row r="10" spans="1:19" s="4" customFormat="1" ht="30">
      <c r="A10" s="47">
        <f t="shared" si="2"/>
        <v>6</v>
      </c>
      <c r="B10" s="42" t="s">
        <v>99</v>
      </c>
      <c r="C10" s="70" t="s">
        <v>111</v>
      </c>
      <c r="D10" s="42" t="s">
        <v>107</v>
      </c>
      <c r="E10" s="49">
        <v>2691540006</v>
      </c>
      <c r="F10" s="50" t="s">
        <v>112</v>
      </c>
      <c r="G10" s="42" t="s">
        <v>9</v>
      </c>
      <c r="H10" s="52" t="s">
        <v>113</v>
      </c>
      <c r="I10" s="42" t="s">
        <v>114</v>
      </c>
      <c r="J10" s="42">
        <v>30</v>
      </c>
      <c r="K10" s="51">
        <v>25</v>
      </c>
      <c r="L10" s="51">
        <v>528</v>
      </c>
      <c r="M10" s="43">
        <v>2.25</v>
      </c>
      <c r="N10" s="43">
        <f t="shared" si="0"/>
        <v>1188</v>
      </c>
      <c r="O10" s="43">
        <v>500</v>
      </c>
      <c r="P10" s="43">
        <f t="shared" si="1"/>
        <v>1688</v>
      </c>
      <c r="Q10" s="60"/>
    </row>
    <row r="11" spans="1:19" s="4" customFormat="1">
      <c r="A11" s="47">
        <f t="shared" si="2"/>
        <v>7</v>
      </c>
      <c r="B11" s="42" t="s">
        <v>99</v>
      </c>
      <c r="C11" s="70" t="s">
        <v>115</v>
      </c>
      <c r="D11" s="42" t="s">
        <v>107</v>
      </c>
      <c r="E11" s="49">
        <v>2691540007</v>
      </c>
      <c r="F11" s="50" t="s">
        <v>116</v>
      </c>
      <c r="G11" s="42" t="s">
        <v>9</v>
      </c>
      <c r="H11" s="42" t="s">
        <v>117</v>
      </c>
      <c r="I11" s="42" t="s">
        <v>18</v>
      </c>
      <c r="J11" s="42">
        <v>90</v>
      </c>
      <c r="K11" s="51">
        <v>46</v>
      </c>
      <c r="L11" s="51">
        <v>1232</v>
      </c>
      <c r="M11" s="43">
        <v>2.25</v>
      </c>
      <c r="N11" s="43">
        <f t="shared" si="0"/>
        <v>2772</v>
      </c>
      <c r="O11" s="43">
        <v>1000</v>
      </c>
      <c r="P11" s="43">
        <f t="shared" si="1"/>
        <v>3772</v>
      </c>
      <c r="Q11" s="60" t="s">
        <v>118</v>
      </c>
    </row>
    <row r="12" spans="1:19" s="4" customFormat="1">
      <c r="A12" s="47">
        <f t="shared" si="2"/>
        <v>8</v>
      </c>
      <c r="B12" s="42" t="s">
        <v>99</v>
      </c>
      <c r="C12" s="70" t="s">
        <v>119</v>
      </c>
      <c r="D12" s="42" t="s">
        <v>107</v>
      </c>
      <c r="E12" s="49">
        <v>2691540008</v>
      </c>
      <c r="F12" s="50" t="s">
        <v>120</v>
      </c>
      <c r="G12" s="42" t="s">
        <v>9</v>
      </c>
      <c r="H12" s="42" t="s">
        <v>121</v>
      </c>
      <c r="I12" s="42" t="s">
        <v>71</v>
      </c>
      <c r="J12" s="42">
        <v>160</v>
      </c>
      <c r="K12" s="51">
        <v>46</v>
      </c>
      <c r="L12" s="51">
        <v>924</v>
      </c>
      <c r="M12" s="43">
        <v>3</v>
      </c>
      <c r="N12" s="43">
        <f t="shared" si="0"/>
        <v>2772</v>
      </c>
      <c r="O12" s="43">
        <v>1000</v>
      </c>
      <c r="P12" s="43">
        <f t="shared" si="1"/>
        <v>3772</v>
      </c>
      <c r="Q12" s="60" t="s">
        <v>118</v>
      </c>
    </row>
    <row r="13" spans="1:19" s="4" customFormat="1" ht="30">
      <c r="A13" s="47">
        <f t="shared" si="2"/>
        <v>9</v>
      </c>
      <c r="B13" s="42" t="s">
        <v>99</v>
      </c>
      <c r="C13" s="70" t="s">
        <v>122</v>
      </c>
      <c r="D13" s="42" t="s">
        <v>107</v>
      </c>
      <c r="E13" s="49">
        <v>2691540009</v>
      </c>
      <c r="F13" s="50" t="s">
        <v>123</v>
      </c>
      <c r="G13" s="42" t="s">
        <v>9</v>
      </c>
      <c r="H13" s="42" t="s">
        <v>124</v>
      </c>
      <c r="I13" s="42" t="s">
        <v>21</v>
      </c>
      <c r="J13" s="42">
        <v>190</v>
      </c>
      <c r="K13" s="51">
        <v>38</v>
      </c>
      <c r="L13" s="51">
        <v>750</v>
      </c>
      <c r="M13" s="43">
        <v>3</v>
      </c>
      <c r="N13" s="43">
        <f t="shared" si="0"/>
        <v>2250</v>
      </c>
      <c r="O13" s="43">
        <v>1000</v>
      </c>
      <c r="P13" s="43">
        <f t="shared" si="1"/>
        <v>3250</v>
      </c>
      <c r="Q13" s="60" t="s">
        <v>118</v>
      </c>
    </row>
    <row r="14" spans="1:19" s="4" customFormat="1">
      <c r="A14" s="47">
        <f t="shared" si="2"/>
        <v>10</v>
      </c>
      <c r="B14" s="42" t="s">
        <v>99</v>
      </c>
      <c r="C14" s="70" t="s">
        <v>125</v>
      </c>
      <c r="D14" s="42" t="s">
        <v>107</v>
      </c>
      <c r="E14" s="49">
        <v>2691540010</v>
      </c>
      <c r="F14" s="50" t="s">
        <v>108</v>
      </c>
      <c r="G14" s="42" t="s">
        <v>9</v>
      </c>
      <c r="H14" s="42" t="s">
        <v>109</v>
      </c>
      <c r="I14" s="42" t="s">
        <v>110</v>
      </c>
      <c r="J14" s="42">
        <v>490</v>
      </c>
      <c r="K14" s="51">
        <v>80</v>
      </c>
      <c r="L14" s="51">
        <v>1831</v>
      </c>
      <c r="M14" s="43">
        <v>4.25</v>
      </c>
      <c r="N14" s="43">
        <f t="shared" si="0"/>
        <v>7781.75</v>
      </c>
      <c r="O14" s="43">
        <v>2000</v>
      </c>
      <c r="P14" s="43">
        <f t="shared" si="1"/>
        <v>9781.75</v>
      </c>
      <c r="Q14" s="60"/>
    </row>
    <row r="15" spans="1:19" s="4" customFormat="1">
      <c r="A15" s="47">
        <f t="shared" si="2"/>
        <v>11</v>
      </c>
      <c r="B15" s="42" t="s">
        <v>126</v>
      </c>
      <c r="C15" s="70" t="s">
        <v>127</v>
      </c>
      <c r="D15" s="42" t="s">
        <v>128</v>
      </c>
      <c r="E15" s="49">
        <v>2691540011</v>
      </c>
      <c r="F15" s="50" t="s">
        <v>129</v>
      </c>
      <c r="G15" s="42" t="s">
        <v>9</v>
      </c>
      <c r="H15" s="42" t="s">
        <v>130</v>
      </c>
      <c r="I15" s="42" t="s">
        <v>21</v>
      </c>
      <c r="J15" s="42">
        <v>250</v>
      </c>
      <c r="K15" s="51">
        <v>61</v>
      </c>
      <c r="L15" s="51">
        <v>1483</v>
      </c>
      <c r="M15" s="43">
        <v>3</v>
      </c>
      <c r="N15" s="43">
        <f t="shared" si="0"/>
        <v>4449</v>
      </c>
      <c r="O15" s="43">
        <v>1500</v>
      </c>
      <c r="P15" s="43">
        <f t="shared" si="1"/>
        <v>5949</v>
      </c>
      <c r="Q15" s="60"/>
    </row>
    <row r="16" spans="1:19" s="4" customFormat="1" ht="30">
      <c r="A16" s="47">
        <f t="shared" si="2"/>
        <v>12</v>
      </c>
      <c r="B16" s="42" t="s">
        <v>126</v>
      </c>
      <c r="C16" s="70" t="s">
        <v>131</v>
      </c>
      <c r="D16" s="42" t="s">
        <v>128</v>
      </c>
      <c r="E16" s="49">
        <v>2691540012</v>
      </c>
      <c r="F16" s="50" t="s">
        <v>132</v>
      </c>
      <c r="G16" s="42" t="s">
        <v>9</v>
      </c>
      <c r="H16" s="42" t="s">
        <v>133</v>
      </c>
      <c r="I16" s="42" t="s">
        <v>21</v>
      </c>
      <c r="J16" s="42">
        <v>280</v>
      </c>
      <c r="K16" s="51">
        <v>198</v>
      </c>
      <c r="L16" s="51">
        <v>4258</v>
      </c>
      <c r="M16" s="43">
        <v>3</v>
      </c>
      <c r="N16" s="43">
        <f t="shared" si="0"/>
        <v>12774</v>
      </c>
      <c r="O16" s="43">
        <v>4000</v>
      </c>
      <c r="P16" s="43">
        <f t="shared" si="1"/>
        <v>16774</v>
      </c>
      <c r="Q16" s="60" t="s">
        <v>118</v>
      </c>
    </row>
    <row r="17" spans="1:17" s="4" customFormat="1" ht="30">
      <c r="A17" s="47">
        <f t="shared" si="2"/>
        <v>13</v>
      </c>
      <c r="B17" s="42" t="s">
        <v>126</v>
      </c>
      <c r="C17" s="70" t="s">
        <v>134</v>
      </c>
      <c r="D17" s="42" t="s">
        <v>128</v>
      </c>
      <c r="E17" s="49">
        <v>2691540013</v>
      </c>
      <c r="F17" s="50" t="s">
        <v>135</v>
      </c>
      <c r="G17" s="42" t="s">
        <v>9</v>
      </c>
      <c r="H17" s="50" t="s">
        <v>305</v>
      </c>
      <c r="I17" s="42" t="s">
        <v>18</v>
      </c>
      <c r="J17" s="42">
        <v>85</v>
      </c>
      <c r="K17" s="51">
        <v>87</v>
      </c>
      <c r="L17" s="51">
        <v>1506</v>
      </c>
      <c r="M17" s="43">
        <v>2.25</v>
      </c>
      <c r="N17" s="43">
        <f t="shared" si="0"/>
        <v>3388.5</v>
      </c>
      <c r="O17" s="43">
        <v>750</v>
      </c>
      <c r="P17" s="43">
        <f t="shared" si="1"/>
        <v>4138.5</v>
      </c>
      <c r="Q17" s="60"/>
    </row>
    <row r="18" spans="1:17" s="4" customFormat="1">
      <c r="A18" s="47">
        <f t="shared" si="2"/>
        <v>14</v>
      </c>
      <c r="B18" s="42" t="s">
        <v>126</v>
      </c>
      <c r="C18" s="70" t="s">
        <v>136</v>
      </c>
      <c r="D18" s="42" t="s">
        <v>128</v>
      </c>
      <c r="E18" s="49">
        <v>2691540014</v>
      </c>
      <c r="F18" s="50" t="s">
        <v>24</v>
      </c>
      <c r="G18" s="42" t="s">
        <v>9</v>
      </c>
      <c r="H18" s="42" t="s">
        <v>25</v>
      </c>
      <c r="I18" s="42" t="s">
        <v>19</v>
      </c>
      <c r="J18" s="42">
        <v>130</v>
      </c>
      <c r="K18" s="51">
        <v>101</v>
      </c>
      <c r="L18" s="51">
        <v>1835</v>
      </c>
      <c r="M18" s="43">
        <v>3</v>
      </c>
      <c r="N18" s="43">
        <f t="shared" si="0"/>
        <v>5505</v>
      </c>
      <c r="O18" s="43">
        <v>1000</v>
      </c>
      <c r="P18" s="43">
        <f t="shared" si="1"/>
        <v>6505</v>
      </c>
      <c r="Q18" s="60" t="s">
        <v>137</v>
      </c>
    </row>
    <row r="19" spans="1:17" s="4" customFormat="1">
      <c r="A19" s="47">
        <f t="shared" si="2"/>
        <v>15</v>
      </c>
      <c r="B19" s="42" t="s">
        <v>138</v>
      </c>
      <c r="C19" s="70" t="s">
        <v>139</v>
      </c>
      <c r="D19" s="42" t="s">
        <v>140</v>
      </c>
      <c r="E19" s="49">
        <v>2691540015</v>
      </c>
      <c r="F19" s="50" t="s">
        <v>141</v>
      </c>
      <c r="G19" s="42" t="s">
        <v>9</v>
      </c>
      <c r="H19" s="42" t="s">
        <v>142</v>
      </c>
      <c r="I19" s="42" t="s">
        <v>143</v>
      </c>
      <c r="J19" s="42">
        <v>295</v>
      </c>
      <c r="K19" s="51">
        <v>6</v>
      </c>
      <c r="L19" s="51">
        <v>43</v>
      </c>
      <c r="M19" s="43">
        <v>3</v>
      </c>
      <c r="N19" s="43">
        <f t="shared" si="0"/>
        <v>129</v>
      </c>
      <c r="O19" s="43">
        <v>500</v>
      </c>
      <c r="P19" s="43">
        <f t="shared" si="1"/>
        <v>629</v>
      </c>
      <c r="Q19" s="60"/>
    </row>
    <row r="20" spans="1:17" s="4" customFormat="1">
      <c r="A20" s="47">
        <f t="shared" si="2"/>
        <v>16</v>
      </c>
      <c r="B20" s="42" t="s">
        <v>138</v>
      </c>
      <c r="C20" s="70" t="s">
        <v>144</v>
      </c>
      <c r="D20" s="42" t="s">
        <v>140</v>
      </c>
      <c r="E20" s="49">
        <v>2691540016</v>
      </c>
      <c r="F20" s="50" t="s">
        <v>145</v>
      </c>
      <c r="G20" s="42" t="s">
        <v>9</v>
      </c>
      <c r="H20" s="53" t="s">
        <v>146</v>
      </c>
      <c r="I20" s="42" t="s">
        <v>147</v>
      </c>
      <c r="J20" s="42">
        <v>430</v>
      </c>
      <c r="K20" s="51">
        <v>8</v>
      </c>
      <c r="L20" s="51">
        <v>86</v>
      </c>
      <c r="M20" s="43">
        <v>4.25</v>
      </c>
      <c r="N20" s="43">
        <f t="shared" si="0"/>
        <v>365.5</v>
      </c>
      <c r="O20" s="43">
        <v>1500</v>
      </c>
      <c r="P20" s="43">
        <f t="shared" si="1"/>
        <v>1865.5</v>
      </c>
      <c r="Q20" s="60"/>
    </row>
    <row r="21" spans="1:17" s="4" customFormat="1">
      <c r="A21" s="47">
        <f t="shared" si="2"/>
        <v>17</v>
      </c>
      <c r="B21" s="42" t="s">
        <v>148</v>
      </c>
      <c r="C21" s="70" t="s">
        <v>149</v>
      </c>
      <c r="D21" s="42" t="s">
        <v>150</v>
      </c>
      <c r="E21" s="49">
        <v>2691540017</v>
      </c>
      <c r="F21" s="50" t="s">
        <v>151</v>
      </c>
      <c r="G21" s="42" t="s">
        <v>9</v>
      </c>
      <c r="H21" s="42" t="s">
        <v>152</v>
      </c>
      <c r="I21" s="42" t="s">
        <v>110</v>
      </c>
      <c r="J21" s="42">
        <v>500</v>
      </c>
      <c r="K21" s="51">
        <v>25</v>
      </c>
      <c r="L21" s="51">
        <v>531</v>
      </c>
      <c r="M21" s="43">
        <v>4.25</v>
      </c>
      <c r="N21" s="43">
        <f t="shared" si="0"/>
        <v>2256.75</v>
      </c>
      <c r="O21" s="43">
        <v>0</v>
      </c>
      <c r="P21" s="43">
        <f t="shared" si="1"/>
        <v>2256.75</v>
      </c>
      <c r="Q21" s="60"/>
    </row>
    <row r="22" spans="1:17" s="4" customFormat="1">
      <c r="A22" s="47">
        <f t="shared" si="2"/>
        <v>18</v>
      </c>
      <c r="B22" s="42" t="s">
        <v>148</v>
      </c>
      <c r="C22" s="70" t="s">
        <v>153</v>
      </c>
      <c r="D22" s="42" t="s">
        <v>150</v>
      </c>
      <c r="E22" s="49">
        <v>2691540018</v>
      </c>
      <c r="F22" s="50" t="s">
        <v>151</v>
      </c>
      <c r="G22" s="42" t="s">
        <v>9</v>
      </c>
      <c r="H22" s="42" t="s">
        <v>152</v>
      </c>
      <c r="I22" s="42" t="s">
        <v>110</v>
      </c>
      <c r="J22" s="42">
        <v>500</v>
      </c>
      <c r="K22" s="51">
        <v>20</v>
      </c>
      <c r="L22" s="51">
        <v>399</v>
      </c>
      <c r="M22" s="43">
        <v>4.25</v>
      </c>
      <c r="N22" s="43">
        <f t="shared" si="0"/>
        <v>1695.75</v>
      </c>
      <c r="O22" s="43">
        <v>0</v>
      </c>
      <c r="P22" s="43">
        <f t="shared" si="1"/>
        <v>1695.75</v>
      </c>
      <c r="Q22" s="60"/>
    </row>
    <row r="23" spans="1:17" s="4" customFormat="1">
      <c r="A23" s="47">
        <f t="shared" si="2"/>
        <v>19</v>
      </c>
      <c r="B23" s="42" t="s">
        <v>148</v>
      </c>
      <c r="C23" s="70" t="s">
        <v>154</v>
      </c>
      <c r="D23" s="42" t="s">
        <v>150</v>
      </c>
      <c r="E23" s="49">
        <v>2691540019</v>
      </c>
      <c r="F23" s="50" t="s">
        <v>151</v>
      </c>
      <c r="G23" s="42" t="s">
        <v>9</v>
      </c>
      <c r="H23" s="42" t="s">
        <v>152</v>
      </c>
      <c r="I23" s="42" t="s">
        <v>110</v>
      </c>
      <c r="J23" s="42">
        <v>500</v>
      </c>
      <c r="K23" s="51">
        <v>18</v>
      </c>
      <c r="L23" s="51">
        <v>46</v>
      </c>
      <c r="M23" s="43">
        <v>4.25</v>
      </c>
      <c r="N23" s="43">
        <f t="shared" si="0"/>
        <v>195.5</v>
      </c>
      <c r="O23" s="43">
        <v>0</v>
      </c>
      <c r="P23" s="43">
        <f t="shared" si="1"/>
        <v>195.5</v>
      </c>
      <c r="Q23" s="60"/>
    </row>
    <row r="24" spans="1:17" s="4" customFormat="1">
      <c r="A24" s="47">
        <f t="shared" si="2"/>
        <v>20</v>
      </c>
      <c r="B24" s="42" t="s">
        <v>148</v>
      </c>
      <c r="C24" s="70" t="s">
        <v>155</v>
      </c>
      <c r="D24" s="42" t="s">
        <v>150</v>
      </c>
      <c r="E24" s="49">
        <v>2691540020</v>
      </c>
      <c r="F24" s="50" t="s">
        <v>151</v>
      </c>
      <c r="G24" s="42" t="s">
        <v>9</v>
      </c>
      <c r="H24" s="42" t="s">
        <v>152</v>
      </c>
      <c r="I24" s="42" t="s">
        <v>110</v>
      </c>
      <c r="J24" s="42">
        <v>500</v>
      </c>
      <c r="K24" s="51">
        <v>8</v>
      </c>
      <c r="L24" s="51">
        <v>63</v>
      </c>
      <c r="M24" s="43">
        <v>4.25</v>
      </c>
      <c r="N24" s="43">
        <f t="shared" si="0"/>
        <v>267.75</v>
      </c>
      <c r="O24" s="43">
        <v>0</v>
      </c>
      <c r="P24" s="43">
        <f t="shared" si="1"/>
        <v>267.75</v>
      </c>
      <c r="Q24" s="60"/>
    </row>
    <row r="25" spans="1:17" s="4" customFormat="1">
      <c r="A25" s="47">
        <f t="shared" si="2"/>
        <v>21</v>
      </c>
      <c r="B25" s="42" t="s">
        <v>156</v>
      </c>
      <c r="C25" s="70" t="s">
        <v>157</v>
      </c>
      <c r="D25" s="42" t="s">
        <v>158</v>
      </c>
      <c r="E25" s="49">
        <v>2691540021</v>
      </c>
      <c r="F25" s="50" t="s">
        <v>159</v>
      </c>
      <c r="G25" s="42" t="s">
        <v>9</v>
      </c>
      <c r="H25" s="42" t="s">
        <v>160</v>
      </c>
      <c r="I25" s="42" t="s">
        <v>161</v>
      </c>
      <c r="J25" s="42">
        <v>190</v>
      </c>
      <c r="K25" s="51">
        <v>9</v>
      </c>
      <c r="L25" s="51">
        <v>218</v>
      </c>
      <c r="M25" s="43">
        <v>3</v>
      </c>
      <c r="N25" s="43">
        <f t="shared" si="0"/>
        <v>654</v>
      </c>
      <c r="O25" s="43">
        <v>1000</v>
      </c>
      <c r="P25" s="43">
        <f t="shared" si="1"/>
        <v>1654</v>
      </c>
      <c r="Q25" s="60" t="s">
        <v>92</v>
      </c>
    </row>
    <row r="26" spans="1:17" s="4" customFormat="1">
      <c r="A26" s="47">
        <f t="shared" si="2"/>
        <v>22</v>
      </c>
      <c r="B26" s="42" t="s">
        <v>156</v>
      </c>
      <c r="C26" s="70" t="s">
        <v>162</v>
      </c>
      <c r="D26" s="42" t="s">
        <v>158</v>
      </c>
      <c r="E26" s="49">
        <v>2691540022</v>
      </c>
      <c r="F26" s="50" t="s">
        <v>163</v>
      </c>
      <c r="G26" s="42" t="s">
        <v>9</v>
      </c>
      <c r="H26" s="42" t="s">
        <v>164</v>
      </c>
      <c r="I26" s="42" t="s">
        <v>165</v>
      </c>
      <c r="J26" s="42">
        <v>270</v>
      </c>
      <c r="K26" s="51">
        <v>5</v>
      </c>
      <c r="L26" s="51">
        <v>48</v>
      </c>
      <c r="M26" s="43">
        <v>3.75</v>
      </c>
      <c r="N26" s="43">
        <f t="shared" si="0"/>
        <v>180</v>
      </c>
      <c r="O26" s="43">
        <v>700</v>
      </c>
      <c r="P26" s="43">
        <f t="shared" si="1"/>
        <v>880</v>
      </c>
      <c r="Q26" s="60"/>
    </row>
    <row r="27" spans="1:17" s="4" customFormat="1" ht="30">
      <c r="A27" s="47">
        <f t="shared" si="2"/>
        <v>23</v>
      </c>
      <c r="B27" s="42" t="s">
        <v>166</v>
      </c>
      <c r="C27" s="70" t="s">
        <v>167</v>
      </c>
      <c r="D27" s="42" t="s">
        <v>168</v>
      </c>
      <c r="E27" s="49">
        <v>2691540023</v>
      </c>
      <c r="F27" s="50" t="s">
        <v>169</v>
      </c>
      <c r="G27" s="42" t="s">
        <v>9</v>
      </c>
      <c r="H27" s="42" t="s">
        <v>170</v>
      </c>
      <c r="I27" s="42" t="s">
        <v>165</v>
      </c>
      <c r="J27" s="42">
        <v>195</v>
      </c>
      <c r="K27" s="51">
        <v>7</v>
      </c>
      <c r="L27" s="51">
        <v>208</v>
      </c>
      <c r="M27" s="43">
        <v>3</v>
      </c>
      <c r="N27" s="43">
        <f t="shared" si="0"/>
        <v>624</v>
      </c>
      <c r="O27" s="43">
        <v>700</v>
      </c>
      <c r="P27" s="43">
        <f t="shared" si="1"/>
        <v>1324</v>
      </c>
      <c r="Q27" s="60" t="s">
        <v>98</v>
      </c>
    </row>
    <row r="28" spans="1:17" s="4" customFormat="1">
      <c r="A28" s="47">
        <f t="shared" si="2"/>
        <v>24</v>
      </c>
      <c r="B28" s="42" t="s">
        <v>156</v>
      </c>
      <c r="C28" s="70" t="s">
        <v>171</v>
      </c>
      <c r="D28" s="42" t="s">
        <v>168</v>
      </c>
      <c r="E28" s="49">
        <v>2691540024</v>
      </c>
      <c r="F28" s="50" t="s">
        <v>151</v>
      </c>
      <c r="G28" s="42" t="s">
        <v>9</v>
      </c>
      <c r="H28" s="42" t="s">
        <v>152</v>
      </c>
      <c r="I28" s="42" t="s">
        <v>110</v>
      </c>
      <c r="J28" s="42">
        <v>500</v>
      </c>
      <c r="K28" s="51">
        <v>23</v>
      </c>
      <c r="L28" s="51">
        <v>508</v>
      </c>
      <c r="M28" s="43">
        <v>4.25</v>
      </c>
      <c r="N28" s="43">
        <f t="shared" si="0"/>
        <v>2159</v>
      </c>
      <c r="O28" s="43">
        <v>0</v>
      </c>
      <c r="P28" s="43">
        <f t="shared" si="1"/>
        <v>2159</v>
      </c>
      <c r="Q28" s="60"/>
    </row>
    <row r="29" spans="1:17" s="4" customFormat="1">
      <c r="A29" s="47">
        <f t="shared" si="2"/>
        <v>25</v>
      </c>
      <c r="B29" s="42" t="s">
        <v>172</v>
      </c>
      <c r="C29" s="70" t="s">
        <v>173</v>
      </c>
      <c r="D29" s="42" t="s">
        <v>174</v>
      </c>
      <c r="E29" s="49">
        <v>2691540025</v>
      </c>
      <c r="F29" s="50" t="s">
        <v>151</v>
      </c>
      <c r="G29" s="42" t="s">
        <v>9</v>
      </c>
      <c r="H29" s="42" t="s">
        <v>152</v>
      </c>
      <c r="I29" s="42" t="s">
        <v>110</v>
      </c>
      <c r="J29" s="42">
        <v>500</v>
      </c>
      <c r="K29" s="51">
        <v>27</v>
      </c>
      <c r="L29" s="51">
        <v>604</v>
      </c>
      <c r="M29" s="43">
        <v>4.25</v>
      </c>
      <c r="N29" s="43">
        <f t="shared" si="0"/>
        <v>2567</v>
      </c>
      <c r="O29" s="43">
        <v>4500</v>
      </c>
      <c r="P29" s="43">
        <f t="shared" si="1"/>
        <v>7067</v>
      </c>
      <c r="Q29" s="60"/>
    </row>
    <row r="30" spans="1:17" s="4" customFormat="1" ht="30">
      <c r="A30" s="47">
        <f t="shared" si="2"/>
        <v>26</v>
      </c>
      <c r="B30" s="42" t="s">
        <v>166</v>
      </c>
      <c r="C30" s="70" t="s">
        <v>175</v>
      </c>
      <c r="D30" s="42" t="s">
        <v>174</v>
      </c>
      <c r="E30" s="49">
        <v>2691540026</v>
      </c>
      <c r="F30" s="50" t="s">
        <v>169</v>
      </c>
      <c r="G30" s="42" t="s">
        <v>9</v>
      </c>
      <c r="H30" s="42" t="s">
        <v>170</v>
      </c>
      <c r="I30" s="42" t="s">
        <v>165</v>
      </c>
      <c r="J30" s="42">
        <v>195</v>
      </c>
      <c r="K30" s="51">
        <v>29</v>
      </c>
      <c r="L30" s="51">
        <v>601</v>
      </c>
      <c r="M30" s="43">
        <v>3</v>
      </c>
      <c r="N30" s="43">
        <f t="shared" si="0"/>
        <v>1803</v>
      </c>
      <c r="O30" s="43">
        <v>1000</v>
      </c>
      <c r="P30" s="43">
        <f t="shared" si="1"/>
        <v>2803</v>
      </c>
      <c r="Q30" s="60" t="s">
        <v>98</v>
      </c>
    </row>
    <row r="31" spans="1:17" s="4" customFormat="1">
      <c r="A31" s="47">
        <f t="shared" si="2"/>
        <v>27</v>
      </c>
      <c r="B31" s="42" t="s">
        <v>172</v>
      </c>
      <c r="C31" s="70" t="s">
        <v>176</v>
      </c>
      <c r="D31" s="42" t="s">
        <v>174</v>
      </c>
      <c r="E31" s="49">
        <v>2691540027</v>
      </c>
      <c r="F31" s="50" t="s">
        <v>177</v>
      </c>
      <c r="G31" s="42" t="s">
        <v>9</v>
      </c>
      <c r="H31" s="42" t="s">
        <v>178</v>
      </c>
      <c r="I31" s="42" t="s">
        <v>179</v>
      </c>
      <c r="J31" s="42">
        <v>480</v>
      </c>
      <c r="K31" s="51">
        <v>198</v>
      </c>
      <c r="L31" s="51">
        <v>4410</v>
      </c>
      <c r="M31" s="43">
        <v>4.25</v>
      </c>
      <c r="N31" s="43">
        <f t="shared" si="0"/>
        <v>18742.5</v>
      </c>
      <c r="O31" s="43">
        <v>10000</v>
      </c>
      <c r="P31" s="43">
        <f t="shared" si="1"/>
        <v>28742.5</v>
      </c>
      <c r="Q31" s="60" t="s">
        <v>118</v>
      </c>
    </row>
    <row r="32" spans="1:17" s="4" customFormat="1">
      <c r="A32" s="47">
        <f t="shared" si="2"/>
        <v>28</v>
      </c>
      <c r="B32" s="42" t="s">
        <v>180</v>
      </c>
      <c r="C32" s="70" t="s">
        <v>181</v>
      </c>
      <c r="D32" s="42" t="s">
        <v>174</v>
      </c>
      <c r="E32" s="49">
        <v>2691540028</v>
      </c>
      <c r="F32" s="50" t="s">
        <v>91</v>
      </c>
      <c r="G32" s="42" t="s">
        <v>9</v>
      </c>
      <c r="H32" s="42" t="s">
        <v>76</v>
      </c>
      <c r="I32" s="42" t="s">
        <v>21</v>
      </c>
      <c r="J32" s="42">
        <v>270</v>
      </c>
      <c r="K32" s="51">
        <v>143</v>
      </c>
      <c r="L32" s="51">
        <v>3251</v>
      </c>
      <c r="M32" s="43">
        <v>3.75</v>
      </c>
      <c r="N32" s="43">
        <f t="shared" si="0"/>
        <v>12191.25</v>
      </c>
      <c r="O32" s="43">
        <v>3000</v>
      </c>
      <c r="P32" s="43">
        <f t="shared" si="1"/>
        <v>15191.25</v>
      </c>
      <c r="Q32" s="60"/>
    </row>
    <row r="33" spans="1:17" s="4" customFormat="1">
      <c r="A33" s="47">
        <f t="shared" si="2"/>
        <v>29</v>
      </c>
      <c r="B33" s="42" t="s">
        <v>172</v>
      </c>
      <c r="C33" s="70" t="s">
        <v>182</v>
      </c>
      <c r="D33" s="42" t="s">
        <v>174</v>
      </c>
      <c r="E33" s="49">
        <v>2691540029</v>
      </c>
      <c r="F33" s="50" t="s">
        <v>183</v>
      </c>
      <c r="G33" s="42" t="s">
        <v>9</v>
      </c>
      <c r="H33" s="42" t="s">
        <v>184</v>
      </c>
      <c r="I33" s="42" t="s">
        <v>19</v>
      </c>
      <c r="J33" s="42">
        <v>110</v>
      </c>
      <c r="K33" s="51">
        <v>150</v>
      </c>
      <c r="L33" s="51">
        <v>3597</v>
      </c>
      <c r="M33" s="43">
        <v>2.25</v>
      </c>
      <c r="N33" s="43">
        <f t="shared" si="0"/>
        <v>8093.25</v>
      </c>
      <c r="O33" s="43">
        <v>1000</v>
      </c>
      <c r="P33" s="43">
        <f t="shared" si="1"/>
        <v>9093.25</v>
      </c>
      <c r="Q33" s="60" t="s">
        <v>118</v>
      </c>
    </row>
    <row r="34" spans="1:17" s="4" customFormat="1" ht="30">
      <c r="A34" s="47">
        <f t="shared" si="2"/>
        <v>30</v>
      </c>
      <c r="B34" s="42" t="s">
        <v>172</v>
      </c>
      <c r="C34" s="70" t="s">
        <v>185</v>
      </c>
      <c r="D34" s="42" t="s">
        <v>174</v>
      </c>
      <c r="E34" s="49">
        <v>2691540030</v>
      </c>
      <c r="F34" s="50" t="s">
        <v>123</v>
      </c>
      <c r="G34" s="42" t="s">
        <v>9</v>
      </c>
      <c r="H34" s="42" t="s">
        <v>124</v>
      </c>
      <c r="I34" s="42" t="s">
        <v>21</v>
      </c>
      <c r="J34" s="42">
        <v>190</v>
      </c>
      <c r="K34" s="51">
        <v>40</v>
      </c>
      <c r="L34" s="51">
        <v>626</v>
      </c>
      <c r="M34" s="43">
        <v>3</v>
      </c>
      <c r="N34" s="43">
        <f t="shared" si="0"/>
        <v>1878</v>
      </c>
      <c r="O34" s="43">
        <v>1000</v>
      </c>
      <c r="P34" s="43">
        <f t="shared" si="1"/>
        <v>2878</v>
      </c>
      <c r="Q34" s="60"/>
    </row>
    <row r="35" spans="1:17" s="4" customFormat="1">
      <c r="A35" s="47">
        <f t="shared" si="2"/>
        <v>31</v>
      </c>
      <c r="B35" s="42" t="s">
        <v>166</v>
      </c>
      <c r="C35" s="70" t="s">
        <v>186</v>
      </c>
      <c r="D35" s="42" t="s">
        <v>174</v>
      </c>
      <c r="E35" s="49">
        <v>2691540031</v>
      </c>
      <c r="F35" s="50" t="s">
        <v>187</v>
      </c>
      <c r="G35" s="42" t="s">
        <v>9</v>
      </c>
      <c r="H35" s="42" t="s">
        <v>188</v>
      </c>
      <c r="I35" s="42" t="s">
        <v>21</v>
      </c>
      <c r="J35" s="42">
        <v>230</v>
      </c>
      <c r="K35" s="51">
        <v>41</v>
      </c>
      <c r="L35" s="51">
        <v>971</v>
      </c>
      <c r="M35" s="43">
        <v>3</v>
      </c>
      <c r="N35" s="43">
        <f t="shared" si="0"/>
        <v>2913</v>
      </c>
      <c r="O35" s="43">
        <v>1000</v>
      </c>
      <c r="P35" s="43">
        <f t="shared" si="1"/>
        <v>3913</v>
      </c>
      <c r="Q35" s="60"/>
    </row>
    <row r="36" spans="1:17" s="4" customFormat="1">
      <c r="A36" s="47">
        <f t="shared" si="2"/>
        <v>32</v>
      </c>
      <c r="B36" s="42" t="s">
        <v>180</v>
      </c>
      <c r="C36" s="70" t="s">
        <v>189</v>
      </c>
      <c r="D36" s="42" t="s">
        <v>190</v>
      </c>
      <c r="E36" s="49">
        <v>2691540032</v>
      </c>
      <c r="F36" s="50" t="s">
        <v>191</v>
      </c>
      <c r="G36" s="42" t="s">
        <v>9</v>
      </c>
      <c r="H36" s="42" t="s">
        <v>192</v>
      </c>
      <c r="I36" s="42" t="s">
        <v>165</v>
      </c>
      <c r="J36" s="42">
        <v>270</v>
      </c>
      <c r="K36" s="51">
        <v>50</v>
      </c>
      <c r="L36" s="51">
        <v>1174</v>
      </c>
      <c r="M36" s="43">
        <v>3.75</v>
      </c>
      <c r="N36" s="43">
        <f t="shared" si="0"/>
        <v>4402.5</v>
      </c>
      <c r="O36" s="43">
        <v>800</v>
      </c>
      <c r="P36" s="43">
        <f t="shared" si="1"/>
        <v>5202.5</v>
      </c>
      <c r="Q36" s="60"/>
    </row>
    <row r="37" spans="1:17" s="4" customFormat="1">
      <c r="A37" s="47">
        <f t="shared" si="2"/>
        <v>33</v>
      </c>
      <c r="B37" s="42" t="s">
        <v>180</v>
      </c>
      <c r="C37" s="70" t="s">
        <v>193</v>
      </c>
      <c r="D37" s="42" t="s">
        <v>190</v>
      </c>
      <c r="E37" s="49">
        <v>2691540033</v>
      </c>
      <c r="F37" s="50" t="s">
        <v>194</v>
      </c>
      <c r="G37" s="42" t="s">
        <v>9</v>
      </c>
      <c r="H37" s="42" t="s">
        <v>130</v>
      </c>
      <c r="I37" s="42" t="s">
        <v>21</v>
      </c>
      <c r="J37" s="42">
        <v>250</v>
      </c>
      <c r="K37" s="51">
        <v>10</v>
      </c>
      <c r="L37" s="51">
        <v>150</v>
      </c>
      <c r="M37" s="43">
        <v>3</v>
      </c>
      <c r="N37" s="43">
        <f t="shared" si="0"/>
        <v>450</v>
      </c>
      <c r="O37" s="43">
        <v>1000</v>
      </c>
      <c r="P37" s="43">
        <f t="shared" si="1"/>
        <v>1450</v>
      </c>
      <c r="Q37" s="60"/>
    </row>
    <row r="38" spans="1:17" s="4" customFormat="1" ht="30.75" customHeight="1">
      <c r="A38" s="47">
        <f t="shared" si="2"/>
        <v>34</v>
      </c>
      <c r="B38" s="42" t="s">
        <v>166</v>
      </c>
      <c r="C38" s="70" t="s">
        <v>195</v>
      </c>
      <c r="D38" s="42" t="s">
        <v>190</v>
      </c>
      <c r="E38" s="49">
        <v>2691540034</v>
      </c>
      <c r="F38" s="50" t="s">
        <v>196</v>
      </c>
      <c r="G38" s="42" t="s">
        <v>9</v>
      </c>
      <c r="H38" s="42" t="s">
        <v>197</v>
      </c>
      <c r="I38" s="42" t="s">
        <v>22</v>
      </c>
      <c r="J38" s="42">
        <v>300</v>
      </c>
      <c r="K38" s="51">
        <v>69</v>
      </c>
      <c r="L38" s="51">
        <v>1587</v>
      </c>
      <c r="M38" s="43">
        <v>3.75</v>
      </c>
      <c r="N38" s="43">
        <f t="shared" si="0"/>
        <v>5951.25</v>
      </c>
      <c r="O38" s="43">
        <v>2000</v>
      </c>
      <c r="P38" s="43">
        <f t="shared" si="1"/>
        <v>7951.25</v>
      </c>
      <c r="Q38" s="60"/>
    </row>
    <row r="39" spans="1:17" s="4" customFormat="1">
      <c r="A39" s="47">
        <f t="shared" si="2"/>
        <v>35</v>
      </c>
      <c r="B39" s="42" t="s">
        <v>166</v>
      </c>
      <c r="C39" s="70" t="s">
        <v>198</v>
      </c>
      <c r="D39" s="42" t="s">
        <v>190</v>
      </c>
      <c r="E39" s="49">
        <v>2691540035</v>
      </c>
      <c r="F39" s="50" t="s">
        <v>159</v>
      </c>
      <c r="G39" s="42" t="s">
        <v>9</v>
      </c>
      <c r="H39" s="42" t="s">
        <v>160</v>
      </c>
      <c r="I39" s="42" t="s">
        <v>161</v>
      </c>
      <c r="J39" s="42">
        <v>190</v>
      </c>
      <c r="K39" s="51">
        <v>19</v>
      </c>
      <c r="L39" s="51">
        <v>455</v>
      </c>
      <c r="M39" s="43">
        <v>3</v>
      </c>
      <c r="N39" s="43">
        <f t="shared" si="0"/>
        <v>1365</v>
      </c>
      <c r="O39" s="43">
        <v>700</v>
      </c>
      <c r="P39" s="43">
        <f t="shared" si="1"/>
        <v>2065</v>
      </c>
      <c r="Q39" s="60"/>
    </row>
    <row r="40" spans="1:17" s="4" customFormat="1">
      <c r="A40" s="47">
        <f t="shared" si="2"/>
        <v>36</v>
      </c>
      <c r="B40" s="42" t="s">
        <v>166</v>
      </c>
      <c r="C40" s="70" t="s">
        <v>199</v>
      </c>
      <c r="D40" s="42" t="s">
        <v>190</v>
      </c>
      <c r="E40" s="49">
        <v>2691540036</v>
      </c>
      <c r="F40" s="50" t="s">
        <v>159</v>
      </c>
      <c r="G40" s="42" t="s">
        <v>9</v>
      </c>
      <c r="H40" s="42" t="s">
        <v>160</v>
      </c>
      <c r="I40" s="42" t="s">
        <v>161</v>
      </c>
      <c r="J40" s="42">
        <v>190</v>
      </c>
      <c r="K40" s="51">
        <v>6</v>
      </c>
      <c r="L40" s="51">
        <v>90</v>
      </c>
      <c r="M40" s="43">
        <v>3</v>
      </c>
      <c r="N40" s="43">
        <f t="shared" si="0"/>
        <v>270</v>
      </c>
      <c r="O40" s="43">
        <v>0</v>
      </c>
      <c r="P40" s="43">
        <f t="shared" si="1"/>
        <v>270</v>
      </c>
      <c r="Q40" s="60"/>
    </row>
    <row r="41" spans="1:17" s="4" customFormat="1" ht="30">
      <c r="A41" s="47">
        <f t="shared" si="2"/>
        <v>37</v>
      </c>
      <c r="B41" s="42" t="s">
        <v>166</v>
      </c>
      <c r="C41" s="70" t="s">
        <v>200</v>
      </c>
      <c r="D41" s="42" t="s">
        <v>201</v>
      </c>
      <c r="E41" s="49">
        <v>2691540037</v>
      </c>
      <c r="F41" s="50" t="s">
        <v>202</v>
      </c>
      <c r="G41" s="42" t="s">
        <v>9</v>
      </c>
      <c r="H41" s="42" t="s">
        <v>203</v>
      </c>
      <c r="I41" s="42" t="s">
        <v>204</v>
      </c>
      <c r="J41" s="42">
        <v>80</v>
      </c>
      <c r="K41" s="51">
        <v>50</v>
      </c>
      <c r="L41" s="51">
        <v>969</v>
      </c>
      <c r="M41" s="43">
        <v>2.25</v>
      </c>
      <c r="N41" s="43">
        <f t="shared" si="0"/>
        <v>2180.25</v>
      </c>
      <c r="O41" s="43">
        <v>700</v>
      </c>
      <c r="P41" s="43">
        <f t="shared" si="1"/>
        <v>2880.25</v>
      </c>
      <c r="Q41" s="60"/>
    </row>
    <row r="42" spans="1:17" s="4" customFormat="1" ht="30">
      <c r="A42" s="47">
        <f t="shared" si="2"/>
        <v>38</v>
      </c>
      <c r="B42" s="42" t="s">
        <v>205</v>
      </c>
      <c r="C42" s="70" t="s">
        <v>206</v>
      </c>
      <c r="D42" s="42" t="s">
        <v>201</v>
      </c>
      <c r="E42" s="49">
        <v>2691540038</v>
      </c>
      <c r="F42" s="50" t="s">
        <v>207</v>
      </c>
      <c r="G42" s="42" t="s">
        <v>9</v>
      </c>
      <c r="H42" s="42" t="s">
        <v>208</v>
      </c>
      <c r="I42" s="42" t="s">
        <v>204</v>
      </c>
      <c r="J42" s="42">
        <v>65</v>
      </c>
      <c r="K42" s="51">
        <v>5</v>
      </c>
      <c r="L42" s="51">
        <v>125</v>
      </c>
      <c r="M42" s="43">
        <v>2.25</v>
      </c>
      <c r="N42" s="43">
        <f t="shared" si="0"/>
        <v>281.25</v>
      </c>
      <c r="O42" s="43">
        <v>700</v>
      </c>
      <c r="P42" s="43">
        <f t="shared" si="1"/>
        <v>981.25</v>
      </c>
      <c r="Q42" s="60" t="s">
        <v>92</v>
      </c>
    </row>
    <row r="43" spans="1:17" s="4" customFormat="1" ht="45">
      <c r="A43" s="47">
        <f t="shared" si="2"/>
        <v>39</v>
      </c>
      <c r="B43" s="42" t="s">
        <v>205</v>
      </c>
      <c r="C43" s="70" t="s">
        <v>209</v>
      </c>
      <c r="D43" s="42" t="s">
        <v>210</v>
      </c>
      <c r="E43" s="49">
        <v>2691540039</v>
      </c>
      <c r="F43" s="50" t="s">
        <v>211</v>
      </c>
      <c r="G43" s="42" t="s">
        <v>9</v>
      </c>
      <c r="H43" s="42" t="s">
        <v>212</v>
      </c>
      <c r="I43" s="42" t="s">
        <v>204</v>
      </c>
      <c r="J43" s="42">
        <v>45</v>
      </c>
      <c r="K43" s="51">
        <v>49</v>
      </c>
      <c r="L43" s="51">
        <v>1029</v>
      </c>
      <c r="M43" s="43">
        <v>2.25</v>
      </c>
      <c r="N43" s="43">
        <f t="shared" si="0"/>
        <v>2315.25</v>
      </c>
      <c r="O43" s="43">
        <v>0</v>
      </c>
      <c r="P43" s="43">
        <f t="shared" si="1"/>
        <v>2315.25</v>
      </c>
      <c r="Q43" s="60"/>
    </row>
    <row r="44" spans="1:17" s="4" customFormat="1" ht="30">
      <c r="A44" s="47">
        <f t="shared" si="2"/>
        <v>40</v>
      </c>
      <c r="B44" s="42" t="s">
        <v>213</v>
      </c>
      <c r="C44" s="70" t="s">
        <v>214</v>
      </c>
      <c r="D44" s="42" t="s">
        <v>210</v>
      </c>
      <c r="E44" s="49">
        <v>2691540040</v>
      </c>
      <c r="F44" s="50" t="s">
        <v>102</v>
      </c>
      <c r="G44" s="42" t="s">
        <v>9</v>
      </c>
      <c r="H44" s="50" t="s">
        <v>303</v>
      </c>
      <c r="I44" s="42" t="s">
        <v>71</v>
      </c>
      <c r="J44" s="42">
        <v>130</v>
      </c>
      <c r="K44" s="51">
        <v>18</v>
      </c>
      <c r="L44" s="51">
        <v>303</v>
      </c>
      <c r="M44" s="43">
        <v>3</v>
      </c>
      <c r="N44" s="43">
        <f t="shared" si="0"/>
        <v>909</v>
      </c>
      <c r="O44" s="43">
        <v>600</v>
      </c>
      <c r="P44" s="43">
        <f t="shared" si="1"/>
        <v>1509</v>
      </c>
      <c r="Q44" s="60" t="s">
        <v>118</v>
      </c>
    </row>
    <row r="45" spans="1:17" s="4" customFormat="1" ht="30">
      <c r="A45" s="47">
        <f t="shared" si="2"/>
        <v>41</v>
      </c>
      <c r="B45" s="42" t="s">
        <v>205</v>
      </c>
      <c r="C45" s="70" t="s">
        <v>215</v>
      </c>
      <c r="D45" s="42" t="s">
        <v>210</v>
      </c>
      <c r="E45" s="49">
        <v>2691540041</v>
      </c>
      <c r="F45" s="50" t="s">
        <v>135</v>
      </c>
      <c r="G45" s="42" t="s">
        <v>9</v>
      </c>
      <c r="H45" s="50" t="s">
        <v>304</v>
      </c>
      <c r="I45" s="42" t="s">
        <v>18</v>
      </c>
      <c r="J45" s="42">
        <v>85</v>
      </c>
      <c r="K45" s="51">
        <v>79</v>
      </c>
      <c r="L45" s="51">
        <v>1133</v>
      </c>
      <c r="M45" s="43">
        <v>2.25</v>
      </c>
      <c r="N45" s="43">
        <f t="shared" si="0"/>
        <v>2549.25</v>
      </c>
      <c r="O45" s="43">
        <v>750</v>
      </c>
      <c r="P45" s="43">
        <f t="shared" si="1"/>
        <v>3299.25</v>
      </c>
      <c r="Q45" s="60"/>
    </row>
    <row r="46" spans="1:17" s="4" customFormat="1" ht="30">
      <c r="A46" s="47">
        <f t="shared" si="2"/>
        <v>42</v>
      </c>
      <c r="B46" s="42" t="s">
        <v>216</v>
      </c>
      <c r="C46" s="70" t="s">
        <v>217</v>
      </c>
      <c r="D46" s="42" t="s">
        <v>218</v>
      </c>
      <c r="E46" s="49">
        <v>2691540042</v>
      </c>
      <c r="F46" s="50" t="s">
        <v>219</v>
      </c>
      <c r="G46" s="42" t="s">
        <v>9</v>
      </c>
      <c r="H46" s="42" t="s">
        <v>220</v>
      </c>
      <c r="I46" s="42" t="s">
        <v>7</v>
      </c>
      <c r="J46" s="42">
        <v>150</v>
      </c>
      <c r="K46" s="51">
        <v>120</v>
      </c>
      <c r="L46" s="51">
        <v>2586</v>
      </c>
      <c r="M46" s="43">
        <v>3</v>
      </c>
      <c r="N46" s="43">
        <f t="shared" si="0"/>
        <v>7758</v>
      </c>
      <c r="O46" s="43">
        <v>1200</v>
      </c>
      <c r="P46" s="43">
        <f t="shared" si="1"/>
        <v>8958</v>
      </c>
      <c r="Q46" s="60"/>
    </row>
    <row r="47" spans="1:17" s="4" customFormat="1" ht="33.75" customHeight="1">
      <c r="A47" s="47">
        <f t="shared" si="2"/>
        <v>43</v>
      </c>
      <c r="B47" s="42" t="s">
        <v>213</v>
      </c>
      <c r="C47" s="70" t="s">
        <v>221</v>
      </c>
      <c r="D47" s="42" t="s">
        <v>218</v>
      </c>
      <c r="E47" s="49">
        <v>2691540043</v>
      </c>
      <c r="F47" s="50" t="s">
        <v>196</v>
      </c>
      <c r="G47" s="42" t="s">
        <v>9</v>
      </c>
      <c r="H47" s="42" t="s">
        <v>197</v>
      </c>
      <c r="I47" s="42" t="s">
        <v>22</v>
      </c>
      <c r="J47" s="42">
        <v>300</v>
      </c>
      <c r="K47" s="51">
        <v>5</v>
      </c>
      <c r="L47" s="51">
        <v>73</v>
      </c>
      <c r="M47" s="43">
        <v>3.75</v>
      </c>
      <c r="N47" s="43">
        <f t="shared" si="0"/>
        <v>273.75</v>
      </c>
      <c r="O47" s="43">
        <v>0</v>
      </c>
      <c r="P47" s="43">
        <f t="shared" si="1"/>
        <v>273.75</v>
      </c>
      <c r="Q47" s="60"/>
    </row>
    <row r="48" spans="1:17" s="4" customFormat="1">
      <c r="A48" s="47">
        <f t="shared" si="2"/>
        <v>44</v>
      </c>
      <c r="B48" s="42" t="s">
        <v>213</v>
      </c>
      <c r="C48" s="70" t="s">
        <v>222</v>
      </c>
      <c r="D48" s="42" t="s">
        <v>218</v>
      </c>
      <c r="E48" s="49">
        <v>2691540044</v>
      </c>
      <c r="F48" s="50" t="s">
        <v>191</v>
      </c>
      <c r="G48" s="42" t="s">
        <v>9</v>
      </c>
      <c r="H48" s="42" t="s">
        <v>192</v>
      </c>
      <c r="I48" s="42" t="s">
        <v>165</v>
      </c>
      <c r="J48" s="42">
        <v>270</v>
      </c>
      <c r="K48" s="51">
        <v>10</v>
      </c>
      <c r="L48" s="51">
        <v>147</v>
      </c>
      <c r="M48" s="43">
        <v>3.75</v>
      </c>
      <c r="N48" s="43">
        <f t="shared" si="0"/>
        <v>551.25</v>
      </c>
      <c r="O48" s="43">
        <v>500</v>
      </c>
      <c r="P48" s="43">
        <f t="shared" si="1"/>
        <v>1051.25</v>
      </c>
      <c r="Q48" s="60"/>
    </row>
    <row r="49" spans="1:17" s="4" customFormat="1">
      <c r="A49" s="47">
        <f t="shared" si="2"/>
        <v>45</v>
      </c>
      <c r="B49" s="42" t="s">
        <v>213</v>
      </c>
      <c r="C49" s="70" t="s">
        <v>223</v>
      </c>
      <c r="D49" s="42" t="s">
        <v>224</v>
      </c>
      <c r="E49" s="49">
        <v>2691540045</v>
      </c>
      <c r="F49" s="50" t="s">
        <v>225</v>
      </c>
      <c r="G49" s="42" t="s">
        <v>9</v>
      </c>
      <c r="H49" s="42" t="s">
        <v>226</v>
      </c>
      <c r="I49" s="42" t="s">
        <v>97</v>
      </c>
      <c r="J49" s="42">
        <v>45</v>
      </c>
      <c r="K49" s="51">
        <v>24</v>
      </c>
      <c r="L49" s="51">
        <v>544</v>
      </c>
      <c r="M49" s="43">
        <v>2.25</v>
      </c>
      <c r="N49" s="43">
        <f t="shared" si="0"/>
        <v>1224</v>
      </c>
      <c r="O49" s="43">
        <v>0</v>
      </c>
      <c r="P49" s="43">
        <f t="shared" si="1"/>
        <v>1224</v>
      </c>
      <c r="Q49" s="60"/>
    </row>
    <row r="50" spans="1:17" s="4" customFormat="1">
      <c r="A50" s="47">
        <f t="shared" si="2"/>
        <v>46</v>
      </c>
      <c r="B50" s="42" t="s">
        <v>213</v>
      </c>
      <c r="C50" s="70" t="s">
        <v>227</v>
      </c>
      <c r="D50" s="42" t="s">
        <v>224</v>
      </c>
      <c r="E50" s="49">
        <v>2691540046</v>
      </c>
      <c r="F50" s="50" t="s">
        <v>225</v>
      </c>
      <c r="G50" s="42" t="s">
        <v>9</v>
      </c>
      <c r="H50" s="42" t="s">
        <v>226</v>
      </c>
      <c r="I50" s="42" t="s">
        <v>97</v>
      </c>
      <c r="J50" s="42">
        <v>45</v>
      </c>
      <c r="K50" s="51">
        <v>36</v>
      </c>
      <c r="L50" s="51">
        <v>709</v>
      </c>
      <c r="M50" s="43">
        <v>2.25</v>
      </c>
      <c r="N50" s="43">
        <f t="shared" si="0"/>
        <v>1595.25</v>
      </c>
      <c r="O50" s="43">
        <v>0</v>
      </c>
      <c r="P50" s="43">
        <f t="shared" si="1"/>
        <v>1595.25</v>
      </c>
      <c r="Q50" s="60"/>
    </row>
    <row r="51" spans="1:17" s="4" customFormat="1">
      <c r="A51" s="47">
        <f t="shared" si="2"/>
        <v>47</v>
      </c>
      <c r="B51" s="42" t="s">
        <v>213</v>
      </c>
      <c r="C51" s="70" t="s">
        <v>228</v>
      </c>
      <c r="D51" s="42" t="s">
        <v>224</v>
      </c>
      <c r="E51" s="49">
        <v>2691540047</v>
      </c>
      <c r="F51" s="50" t="s">
        <v>225</v>
      </c>
      <c r="G51" s="42" t="s">
        <v>9</v>
      </c>
      <c r="H51" s="42" t="s">
        <v>226</v>
      </c>
      <c r="I51" s="42" t="s">
        <v>97</v>
      </c>
      <c r="J51" s="42">
        <v>45</v>
      </c>
      <c r="K51" s="51">
        <v>24</v>
      </c>
      <c r="L51" s="51">
        <v>210</v>
      </c>
      <c r="M51" s="43">
        <v>2.25</v>
      </c>
      <c r="N51" s="43">
        <f t="shared" si="0"/>
        <v>472.5</v>
      </c>
      <c r="O51" s="43">
        <v>0</v>
      </c>
      <c r="P51" s="43">
        <f t="shared" si="1"/>
        <v>472.5</v>
      </c>
      <c r="Q51" s="60"/>
    </row>
    <row r="52" spans="1:17" s="4" customFormat="1" ht="30">
      <c r="A52" s="47">
        <f t="shared" si="2"/>
        <v>48</v>
      </c>
      <c r="B52" s="42" t="s">
        <v>229</v>
      </c>
      <c r="C52" s="70" t="s">
        <v>230</v>
      </c>
      <c r="D52" s="42" t="s">
        <v>224</v>
      </c>
      <c r="E52" s="49">
        <v>2691540048</v>
      </c>
      <c r="F52" s="50" t="s">
        <v>231</v>
      </c>
      <c r="G52" s="42" t="s">
        <v>9</v>
      </c>
      <c r="H52" s="42" t="s">
        <v>232</v>
      </c>
      <c r="I52" s="42" t="s">
        <v>204</v>
      </c>
      <c r="J52" s="42">
        <v>80</v>
      </c>
      <c r="K52" s="51">
        <v>3</v>
      </c>
      <c r="L52" s="51">
        <v>51</v>
      </c>
      <c r="M52" s="43">
        <v>2.25</v>
      </c>
      <c r="N52" s="43">
        <f t="shared" si="0"/>
        <v>114.75</v>
      </c>
      <c r="O52" s="43">
        <v>800</v>
      </c>
      <c r="P52" s="43">
        <f t="shared" si="1"/>
        <v>914.75</v>
      </c>
      <c r="Q52" s="60" t="s">
        <v>233</v>
      </c>
    </row>
    <row r="53" spans="1:17" s="4" customFormat="1">
      <c r="A53" s="47">
        <f t="shared" si="2"/>
        <v>49</v>
      </c>
      <c r="B53" s="42" t="s">
        <v>234</v>
      </c>
      <c r="C53" s="70" t="s">
        <v>235</v>
      </c>
      <c r="D53" s="42" t="s">
        <v>224</v>
      </c>
      <c r="E53" s="49">
        <v>2691540049</v>
      </c>
      <c r="F53" s="50" t="s">
        <v>236</v>
      </c>
      <c r="G53" s="42" t="s">
        <v>9</v>
      </c>
      <c r="H53" s="42" t="s">
        <v>237</v>
      </c>
      <c r="I53" s="42" t="s">
        <v>110</v>
      </c>
      <c r="J53" s="42">
        <v>450</v>
      </c>
      <c r="K53" s="51">
        <v>149</v>
      </c>
      <c r="L53" s="51">
        <v>3183</v>
      </c>
      <c r="M53" s="43">
        <v>4.25</v>
      </c>
      <c r="N53" s="43">
        <f t="shared" si="0"/>
        <v>13527.75</v>
      </c>
      <c r="O53" s="43">
        <v>300</v>
      </c>
      <c r="P53" s="43">
        <f t="shared" si="1"/>
        <v>13827.75</v>
      </c>
      <c r="Q53" s="60" t="s">
        <v>233</v>
      </c>
    </row>
    <row r="54" spans="1:17" s="4" customFormat="1" ht="45">
      <c r="A54" s="47">
        <f t="shared" si="2"/>
        <v>50</v>
      </c>
      <c r="B54" s="42" t="s">
        <v>229</v>
      </c>
      <c r="C54" s="70" t="s">
        <v>238</v>
      </c>
      <c r="D54" s="42" t="s">
        <v>224</v>
      </c>
      <c r="E54" s="49">
        <v>2691540050</v>
      </c>
      <c r="F54" s="50" t="s">
        <v>211</v>
      </c>
      <c r="G54" s="42" t="s">
        <v>9</v>
      </c>
      <c r="H54" s="42" t="s">
        <v>212</v>
      </c>
      <c r="I54" s="42" t="s">
        <v>204</v>
      </c>
      <c r="J54" s="42">
        <v>45</v>
      </c>
      <c r="K54" s="51">
        <v>26</v>
      </c>
      <c r="L54" s="51">
        <v>518</v>
      </c>
      <c r="M54" s="43">
        <v>2.25</v>
      </c>
      <c r="N54" s="43">
        <f t="shared" si="0"/>
        <v>1165.5</v>
      </c>
      <c r="O54" s="43">
        <v>0</v>
      </c>
      <c r="P54" s="43">
        <f t="shared" si="1"/>
        <v>1165.5</v>
      </c>
      <c r="Q54" s="60"/>
    </row>
    <row r="55" spans="1:17" s="4" customFormat="1">
      <c r="A55" s="47">
        <f t="shared" si="2"/>
        <v>51</v>
      </c>
      <c r="B55" s="42" t="s">
        <v>216</v>
      </c>
      <c r="C55" s="70" t="s">
        <v>239</v>
      </c>
      <c r="D55" s="42" t="s">
        <v>240</v>
      </c>
      <c r="E55" s="49">
        <v>2691540051</v>
      </c>
      <c r="F55" s="50" t="s">
        <v>241</v>
      </c>
      <c r="G55" s="42" t="s">
        <v>9</v>
      </c>
      <c r="H55" s="42" t="s">
        <v>242</v>
      </c>
      <c r="I55" s="42" t="s">
        <v>165</v>
      </c>
      <c r="J55" s="42">
        <v>300</v>
      </c>
      <c r="K55" s="51">
        <v>48</v>
      </c>
      <c r="L55" s="51">
        <v>953</v>
      </c>
      <c r="M55" s="43">
        <v>3.75</v>
      </c>
      <c r="N55" s="43">
        <f t="shared" si="0"/>
        <v>3573.75</v>
      </c>
      <c r="O55" s="43">
        <v>2000</v>
      </c>
      <c r="P55" s="43">
        <f t="shared" si="1"/>
        <v>5573.75</v>
      </c>
      <c r="Q55" s="60"/>
    </row>
    <row r="56" spans="1:17" s="4" customFormat="1" ht="15" customHeight="1">
      <c r="A56" s="47">
        <f t="shared" si="2"/>
        <v>52</v>
      </c>
      <c r="B56" s="42" t="s">
        <v>229</v>
      </c>
      <c r="C56" s="70" t="s">
        <v>243</v>
      </c>
      <c r="D56" s="42" t="s">
        <v>240</v>
      </c>
      <c r="E56" s="49">
        <v>2691540052</v>
      </c>
      <c r="F56" s="50" t="s">
        <v>244</v>
      </c>
      <c r="G56" s="42" t="s">
        <v>9</v>
      </c>
      <c r="H56" s="42" t="s">
        <v>245</v>
      </c>
      <c r="I56" s="42" t="s">
        <v>114</v>
      </c>
      <c r="J56" s="42">
        <v>50</v>
      </c>
      <c r="K56" s="51">
        <v>24</v>
      </c>
      <c r="L56" s="51">
        <v>614</v>
      </c>
      <c r="M56" s="43">
        <v>2.25</v>
      </c>
      <c r="N56" s="43">
        <f t="shared" si="0"/>
        <v>1381.5</v>
      </c>
      <c r="O56" s="43">
        <v>500</v>
      </c>
      <c r="P56" s="43">
        <f t="shared" si="1"/>
        <v>1881.5</v>
      </c>
      <c r="Q56" s="60" t="s">
        <v>246</v>
      </c>
    </row>
    <row r="57" spans="1:17" s="4" customFormat="1" ht="32.25" customHeight="1">
      <c r="A57" s="47">
        <f t="shared" si="2"/>
        <v>53</v>
      </c>
      <c r="B57" s="42" t="s">
        <v>234</v>
      </c>
      <c r="C57" s="70" t="s">
        <v>247</v>
      </c>
      <c r="D57" s="42" t="s">
        <v>240</v>
      </c>
      <c r="E57" s="49">
        <v>2691540053</v>
      </c>
      <c r="F57" s="50" t="s">
        <v>248</v>
      </c>
      <c r="G57" s="42" t="s">
        <v>9</v>
      </c>
      <c r="H57" s="42" t="s">
        <v>42</v>
      </c>
      <c r="I57" s="42" t="s">
        <v>18</v>
      </c>
      <c r="J57" s="42">
        <v>60</v>
      </c>
      <c r="K57" s="51">
        <v>35</v>
      </c>
      <c r="L57" s="51">
        <v>734</v>
      </c>
      <c r="M57" s="43">
        <v>2.25</v>
      </c>
      <c r="N57" s="43">
        <f t="shared" si="0"/>
        <v>1651.5</v>
      </c>
      <c r="O57" s="43">
        <v>200</v>
      </c>
      <c r="P57" s="43">
        <f t="shared" si="1"/>
        <v>1851.5</v>
      </c>
      <c r="Q57" s="60" t="s">
        <v>233</v>
      </c>
    </row>
    <row r="58" spans="1:17" s="4" customFormat="1">
      <c r="A58" s="47">
        <f t="shared" si="2"/>
        <v>54</v>
      </c>
      <c r="B58" s="42" t="s">
        <v>249</v>
      </c>
      <c r="C58" s="70" t="s">
        <v>250</v>
      </c>
      <c r="D58" s="42" t="s">
        <v>240</v>
      </c>
      <c r="E58" s="49">
        <v>2691540054</v>
      </c>
      <c r="F58" s="50" t="s">
        <v>251</v>
      </c>
      <c r="G58" s="42" t="s">
        <v>9</v>
      </c>
      <c r="H58" s="42" t="s">
        <v>22</v>
      </c>
      <c r="I58" s="42" t="s">
        <v>22</v>
      </c>
      <c r="J58" s="42">
        <v>200</v>
      </c>
      <c r="K58" s="51">
        <v>24</v>
      </c>
      <c r="L58" s="51">
        <v>347</v>
      </c>
      <c r="M58" s="43">
        <v>3</v>
      </c>
      <c r="N58" s="43">
        <f t="shared" si="0"/>
        <v>1041</v>
      </c>
      <c r="O58" s="43">
        <v>0</v>
      </c>
      <c r="P58" s="43">
        <f t="shared" si="1"/>
        <v>1041</v>
      </c>
      <c r="Q58" s="60"/>
    </row>
    <row r="59" spans="1:17" s="4" customFormat="1">
      <c r="A59" s="47">
        <f t="shared" si="2"/>
        <v>55</v>
      </c>
      <c r="B59" s="42" t="s">
        <v>249</v>
      </c>
      <c r="C59" s="70" t="s">
        <v>252</v>
      </c>
      <c r="D59" s="42" t="s">
        <v>253</v>
      </c>
      <c r="E59" s="49">
        <v>2691540055</v>
      </c>
      <c r="F59" s="50" t="s">
        <v>120</v>
      </c>
      <c r="G59" s="42" t="s">
        <v>9</v>
      </c>
      <c r="H59" s="42" t="s">
        <v>121</v>
      </c>
      <c r="I59" s="42" t="s">
        <v>71</v>
      </c>
      <c r="J59" s="42">
        <v>160</v>
      </c>
      <c r="K59" s="51">
        <v>40</v>
      </c>
      <c r="L59" s="51">
        <v>760</v>
      </c>
      <c r="M59" s="43">
        <v>3</v>
      </c>
      <c r="N59" s="43">
        <f t="shared" si="0"/>
        <v>2280</v>
      </c>
      <c r="O59" s="43">
        <v>1000</v>
      </c>
      <c r="P59" s="43">
        <f t="shared" si="1"/>
        <v>3280</v>
      </c>
      <c r="Q59" s="60" t="s">
        <v>98</v>
      </c>
    </row>
    <row r="60" spans="1:17" s="4" customFormat="1">
      <c r="A60" s="47">
        <f t="shared" si="2"/>
        <v>56</v>
      </c>
      <c r="B60" s="42" t="s">
        <v>249</v>
      </c>
      <c r="C60" s="70" t="s">
        <v>254</v>
      </c>
      <c r="D60" s="42" t="s">
        <v>253</v>
      </c>
      <c r="E60" s="49">
        <v>2691540056</v>
      </c>
      <c r="F60" s="50" t="s">
        <v>255</v>
      </c>
      <c r="G60" s="42" t="s">
        <v>9</v>
      </c>
      <c r="H60" s="42" t="s">
        <v>256</v>
      </c>
      <c r="I60" s="42" t="s">
        <v>97</v>
      </c>
      <c r="J60" s="42">
        <v>70</v>
      </c>
      <c r="K60" s="51">
        <v>94</v>
      </c>
      <c r="L60" s="51">
        <v>1703</v>
      </c>
      <c r="M60" s="43">
        <v>2.25</v>
      </c>
      <c r="N60" s="43">
        <f t="shared" si="0"/>
        <v>3831.75</v>
      </c>
      <c r="O60" s="43">
        <v>700</v>
      </c>
      <c r="P60" s="43">
        <f t="shared" si="1"/>
        <v>4531.75</v>
      </c>
      <c r="Q60" s="60" t="s">
        <v>233</v>
      </c>
    </row>
    <row r="61" spans="1:17" s="4" customFormat="1" ht="30">
      <c r="A61" s="47">
        <f t="shared" si="2"/>
        <v>57</v>
      </c>
      <c r="B61" s="42" t="s">
        <v>249</v>
      </c>
      <c r="C61" s="70" t="s">
        <v>257</v>
      </c>
      <c r="D61" s="42" t="s">
        <v>253</v>
      </c>
      <c r="E61" s="49">
        <v>2691540057</v>
      </c>
      <c r="F61" s="50" t="s">
        <v>102</v>
      </c>
      <c r="G61" s="42" t="s">
        <v>9</v>
      </c>
      <c r="H61" s="50" t="s">
        <v>303</v>
      </c>
      <c r="I61" s="42" t="s">
        <v>71</v>
      </c>
      <c r="J61" s="42">
        <v>130</v>
      </c>
      <c r="K61" s="51">
        <v>15</v>
      </c>
      <c r="L61" s="51">
        <v>340</v>
      </c>
      <c r="M61" s="43">
        <v>3</v>
      </c>
      <c r="N61" s="43">
        <f t="shared" si="0"/>
        <v>1020</v>
      </c>
      <c r="O61" s="43">
        <v>600</v>
      </c>
      <c r="P61" s="43">
        <f t="shared" si="1"/>
        <v>1620</v>
      </c>
      <c r="Q61" s="60"/>
    </row>
    <row r="62" spans="1:17" s="4" customFormat="1" ht="30">
      <c r="A62" s="47">
        <f t="shared" si="2"/>
        <v>58</v>
      </c>
      <c r="B62" s="42" t="s">
        <v>258</v>
      </c>
      <c r="C62" s="70" t="s">
        <v>259</v>
      </c>
      <c r="D62" s="42" t="s">
        <v>253</v>
      </c>
      <c r="E62" s="49">
        <v>2691540058</v>
      </c>
      <c r="F62" s="50" t="s">
        <v>102</v>
      </c>
      <c r="G62" s="42" t="s">
        <v>9</v>
      </c>
      <c r="H62" s="50" t="s">
        <v>303</v>
      </c>
      <c r="I62" s="42" t="s">
        <v>71</v>
      </c>
      <c r="J62" s="42">
        <v>130</v>
      </c>
      <c r="K62" s="51">
        <v>5</v>
      </c>
      <c r="L62" s="51">
        <v>145</v>
      </c>
      <c r="M62" s="43">
        <v>3</v>
      </c>
      <c r="N62" s="43">
        <f t="shared" si="0"/>
        <v>435</v>
      </c>
      <c r="O62" s="43">
        <v>600</v>
      </c>
      <c r="P62" s="43">
        <f t="shared" si="1"/>
        <v>1035</v>
      </c>
      <c r="Q62" s="60"/>
    </row>
    <row r="63" spans="1:17" s="4" customFormat="1" ht="30">
      <c r="A63" s="47">
        <f t="shared" si="2"/>
        <v>59</v>
      </c>
      <c r="B63" s="42" t="s">
        <v>234</v>
      </c>
      <c r="C63" s="70" t="s">
        <v>260</v>
      </c>
      <c r="D63" s="42" t="s">
        <v>261</v>
      </c>
      <c r="E63" s="49">
        <v>2691540059</v>
      </c>
      <c r="F63" s="50" t="s">
        <v>262</v>
      </c>
      <c r="G63" s="42" t="s">
        <v>9</v>
      </c>
      <c r="H63" s="50" t="s">
        <v>306</v>
      </c>
      <c r="I63" s="42" t="s">
        <v>204</v>
      </c>
      <c r="J63" s="42">
        <v>85</v>
      </c>
      <c r="K63" s="51">
        <v>44</v>
      </c>
      <c r="L63" s="51">
        <v>923</v>
      </c>
      <c r="M63" s="43">
        <v>2.25</v>
      </c>
      <c r="N63" s="43">
        <f t="shared" si="0"/>
        <v>2076.75</v>
      </c>
      <c r="O63" s="43">
        <v>750</v>
      </c>
      <c r="P63" s="43">
        <f t="shared" si="1"/>
        <v>2826.75</v>
      </c>
      <c r="Q63" s="60"/>
    </row>
    <row r="64" spans="1:17" s="4" customFormat="1" ht="15" customHeight="1">
      <c r="A64" s="47">
        <f t="shared" si="2"/>
        <v>60</v>
      </c>
      <c r="B64" s="42" t="s">
        <v>234</v>
      </c>
      <c r="C64" s="70" t="s">
        <v>263</v>
      </c>
      <c r="D64" s="42" t="s">
        <v>261</v>
      </c>
      <c r="E64" s="49">
        <v>2691540060</v>
      </c>
      <c r="F64" s="50" t="s">
        <v>264</v>
      </c>
      <c r="G64" s="42" t="s">
        <v>9</v>
      </c>
      <c r="H64" s="50" t="s">
        <v>265</v>
      </c>
      <c r="I64" s="42" t="s">
        <v>19</v>
      </c>
      <c r="J64" s="42">
        <v>125</v>
      </c>
      <c r="K64" s="51">
        <v>44</v>
      </c>
      <c r="L64" s="51">
        <v>931</v>
      </c>
      <c r="M64" s="43">
        <v>3</v>
      </c>
      <c r="N64" s="43">
        <f t="shared" si="0"/>
        <v>2793</v>
      </c>
      <c r="O64" s="43">
        <v>1000</v>
      </c>
      <c r="P64" s="43">
        <f t="shared" si="1"/>
        <v>3793</v>
      </c>
      <c r="Q64" s="60" t="s">
        <v>92</v>
      </c>
    </row>
    <row r="65" spans="1:17" s="4" customFormat="1" ht="30">
      <c r="A65" s="47">
        <f t="shared" si="2"/>
        <v>61</v>
      </c>
      <c r="B65" s="42" t="s">
        <v>266</v>
      </c>
      <c r="C65" s="70" t="s">
        <v>267</v>
      </c>
      <c r="D65" s="42" t="s">
        <v>261</v>
      </c>
      <c r="E65" s="49">
        <v>2691540061</v>
      </c>
      <c r="F65" s="50" t="s">
        <v>268</v>
      </c>
      <c r="G65" s="42" t="s">
        <v>9</v>
      </c>
      <c r="H65" s="42" t="s">
        <v>269</v>
      </c>
      <c r="I65" s="42" t="s">
        <v>143</v>
      </c>
      <c r="J65" s="42">
        <v>320</v>
      </c>
      <c r="K65" s="51">
        <v>9</v>
      </c>
      <c r="L65" s="51">
        <v>223</v>
      </c>
      <c r="M65" s="43">
        <v>3.75</v>
      </c>
      <c r="N65" s="43">
        <f t="shared" si="0"/>
        <v>836.25</v>
      </c>
      <c r="O65" s="43">
        <v>700</v>
      </c>
      <c r="P65" s="43">
        <f t="shared" si="1"/>
        <v>1536.25</v>
      </c>
      <c r="Q65" s="60"/>
    </row>
    <row r="66" spans="1:17" s="4" customFormat="1" ht="30">
      <c r="A66" s="47">
        <f t="shared" si="2"/>
        <v>62</v>
      </c>
      <c r="B66" s="42" t="s">
        <v>216</v>
      </c>
      <c r="C66" s="70" t="s">
        <v>270</v>
      </c>
      <c r="D66" s="42" t="s">
        <v>271</v>
      </c>
      <c r="E66" s="49">
        <v>2691540062</v>
      </c>
      <c r="F66" s="50" t="s">
        <v>272</v>
      </c>
      <c r="G66" s="42" t="s">
        <v>9</v>
      </c>
      <c r="H66" s="42" t="s">
        <v>143</v>
      </c>
      <c r="I66" s="42" t="s">
        <v>143</v>
      </c>
      <c r="J66" s="42">
        <v>275</v>
      </c>
      <c r="K66" s="51">
        <v>14</v>
      </c>
      <c r="L66" s="51">
        <v>348</v>
      </c>
      <c r="M66" s="43">
        <v>3.75</v>
      </c>
      <c r="N66" s="43">
        <f t="shared" si="0"/>
        <v>1305</v>
      </c>
      <c r="O66" s="43">
        <v>0</v>
      </c>
      <c r="P66" s="43">
        <f t="shared" si="1"/>
        <v>1305</v>
      </c>
      <c r="Q66" s="60"/>
    </row>
    <row r="67" spans="1:17" s="4" customFormat="1">
      <c r="A67" s="47">
        <f t="shared" si="2"/>
        <v>63</v>
      </c>
      <c r="B67" s="42" t="s">
        <v>216</v>
      </c>
      <c r="C67" s="70" t="s">
        <v>273</v>
      </c>
      <c r="D67" s="42" t="s">
        <v>271</v>
      </c>
      <c r="E67" s="49">
        <v>2691540063</v>
      </c>
      <c r="F67" s="50" t="s">
        <v>141</v>
      </c>
      <c r="G67" s="42" t="s">
        <v>9</v>
      </c>
      <c r="H67" s="42" t="s">
        <v>142</v>
      </c>
      <c r="I67" s="42" t="s">
        <v>143</v>
      </c>
      <c r="J67" s="42">
        <v>295</v>
      </c>
      <c r="K67" s="51">
        <v>6</v>
      </c>
      <c r="L67" s="51">
        <v>145</v>
      </c>
      <c r="M67" s="43">
        <v>3</v>
      </c>
      <c r="N67" s="43">
        <f t="shared" si="0"/>
        <v>435</v>
      </c>
      <c r="O67" s="43">
        <v>500</v>
      </c>
      <c r="P67" s="43">
        <f t="shared" si="1"/>
        <v>935</v>
      </c>
      <c r="Q67" s="60"/>
    </row>
    <row r="68" spans="1:17" s="4" customFormat="1">
      <c r="A68" s="47">
        <f t="shared" si="2"/>
        <v>64</v>
      </c>
      <c r="B68" s="42" t="s">
        <v>216</v>
      </c>
      <c r="C68" s="70" t="s">
        <v>274</v>
      </c>
      <c r="D68" s="42" t="s">
        <v>271</v>
      </c>
      <c r="E68" s="49">
        <v>2691540064</v>
      </c>
      <c r="F68" s="50" t="s">
        <v>275</v>
      </c>
      <c r="G68" s="42" t="s">
        <v>9</v>
      </c>
      <c r="H68" s="42" t="s">
        <v>276</v>
      </c>
      <c r="I68" s="42" t="s">
        <v>147</v>
      </c>
      <c r="J68" s="42">
        <v>430</v>
      </c>
      <c r="K68" s="51">
        <v>76</v>
      </c>
      <c r="L68" s="51">
        <v>1650</v>
      </c>
      <c r="M68" s="43">
        <v>4.25</v>
      </c>
      <c r="N68" s="43">
        <f t="shared" si="0"/>
        <v>7012.5</v>
      </c>
      <c r="O68" s="43">
        <v>2700</v>
      </c>
      <c r="P68" s="43">
        <f t="shared" si="1"/>
        <v>9712.5</v>
      </c>
      <c r="Q68" s="60"/>
    </row>
    <row r="69" spans="1:17" s="4" customFormat="1">
      <c r="A69" s="47">
        <f t="shared" si="2"/>
        <v>65</v>
      </c>
      <c r="B69" s="42" t="s">
        <v>216</v>
      </c>
      <c r="C69" s="70" t="s">
        <v>277</v>
      </c>
      <c r="D69" s="42" t="s">
        <v>271</v>
      </c>
      <c r="E69" s="49">
        <v>2691540065</v>
      </c>
      <c r="F69" s="50" t="s">
        <v>275</v>
      </c>
      <c r="G69" s="42" t="s">
        <v>9</v>
      </c>
      <c r="H69" s="42" t="s">
        <v>276</v>
      </c>
      <c r="I69" s="42" t="s">
        <v>147</v>
      </c>
      <c r="J69" s="42">
        <v>430</v>
      </c>
      <c r="K69" s="51">
        <v>28</v>
      </c>
      <c r="L69" s="51">
        <v>581</v>
      </c>
      <c r="M69" s="43">
        <v>4.25</v>
      </c>
      <c r="N69" s="43">
        <f t="shared" ref="N69:N79" si="3">L69*M69</f>
        <v>2469.25</v>
      </c>
      <c r="O69" s="43">
        <v>0</v>
      </c>
      <c r="P69" s="43">
        <f t="shared" ref="P69:P79" si="4">N69+O69</f>
        <v>2469.25</v>
      </c>
      <c r="Q69" s="60"/>
    </row>
    <row r="70" spans="1:17" s="4" customFormat="1">
      <c r="A70" s="47">
        <f t="shared" si="2"/>
        <v>66</v>
      </c>
      <c r="B70" s="42" t="s">
        <v>216</v>
      </c>
      <c r="C70" s="70" t="s">
        <v>278</v>
      </c>
      <c r="D70" s="42" t="s">
        <v>271</v>
      </c>
      <c r="E70" s="49">
        <v>2691540066</v>
      </c>
      <c r="F70" s="50" t="s">
        <v>279</v>
      </c>
      <c r="G70" s="42" t="s">
        <v>9</v>
      </c>
      <c r="H70" s="42" t="s">
        <v>280</v>
      </c>
      <c r="I70" s="42" t="s">
        <v>19</v>
      </c>
      <c r="J70" s="42">
        <v>135</v>
      </c>
      <c r="K70" s="51">
        <v>61</v>
      </c>
      <c r="L70" s="51">
        <v>2479</v>
      </c>
      <c r="M70" s="43">
        <v>3</v>
      </c>
      <c r="N70" s="43">
        <f t="shared" si="3"/>
        <v>7437</v>
      </c>
      <c r="O70" s="43">
        <v>1000</v>
      </c>
      <c r="P70" s="43">
        <f t="shared" si="4"/>
        <v>8437</v>
      </c>
      <c r="Q70" s="60" t="s">
        <v>246</v>
      </c>
    </row>
    <row r="71" spans="1:17" s="4" customFormat="1">
      <c r="A71" s="47">
        <f t="shared" ref="A71:A79" si="5">A70+1</f>
        <v>67</v>
      </c>
      <c r="B71" s="42" t="s">
        <v>216</v>
      </c>
      <c r="C71" s="70" t="s">
        <v>281</v>
      </c>
      <c r="D71" s="42" t="s">
        <v>271</v>
      </c>
      <c r="E71" s="49">
        <v>2691540067</v>
      </c>
      <c r="F71" s="50" t="s">
        <v>116</v>
      </c>
      <c r="G71" s="42" t="s">
        <v>9</v>
      </c>
      <c r="H71" s="42" t="s">
        <v>117</v>
      </c>
      <c r="I71" s="42" t="s">
        <v>18</v>
      </c>
      <c r="J71" s="42">
        <v>90</v>
      </c>
      <c r="K71" s="51">
        <v>50</v>
      </c>
      <c r="L71" s="51">
        <v>1321</v>
      </c>
      <c r="M71" s="43">
        <v>2.25</v>
      </c>
      <c r="N71" s="43">
        <f t="shared" si="3"/>
        <v>2972.25</v>
      </c>
      <c r="O71" s="43">
        <v>1000</v>
      </c>
      <c r="P71" s="43">
        <f t="shared" si="4"/>
        <v>3972.25</v>
      </c>
      <c r="Q71" s="60"/>
    </row>
    <row r="72" spans="1:17" s="4" customFormat="1">
      <c r="A72" s="47">
        <f t="shared" si="5"/>
        <v>68</v>
      </c>
      <c r="B72" s="42" t="s">
        <v>216</v>
      </c>
      <c r="C72" s="70" t="s">
        <v>282</v>
      </c>
      <c r="D72" s="42" t="s">
        <v>271</v>
      </c>
      <c r="E72" s="49">
        <v>2691540068</v>
      </c>
      <c r="F72" s="50" t="s">
        <v>283</v>
      </c>
      <c r="G72" s="42" t="s">
        <v>9</v>
      </c>
      <c r="H72" s="42" t="s">
        <v>284</v>
      </c>
      <c r="I72" s="42" t="s">
        <v>19</v>
      </c>
      <c r="J72" s="42">
        <v>200</v>
      </c>
      <c r="K72" s="51">
        <v>22</v>
      </c>
      <c r="L72" s="51">
        <v>652</v>
      </c>
      <c r="M72" s="43">
        <v>3</v>
      </c>
      <c r="N72" s="43">
        <f t="shared" si="3"/>
        <v>1956</v>
      </c>
      <c r="O72" s="43">
        <v>2000</v>
      </c>
      <c r="P72" s="43">
        <f t="shared" si="4"/>
        <v>3956</v>
      </c>
      <c r="Q72" s="60"/>
    </row>
    <row r="73" spans="1:17" s="4" customFormat="1">
      <c r="A73" s="47">
        <f t="shared" si="5"/>
        <v>69</v>
      </c>
      <c r="B73" s="42" t="s">
        <v>216</v>
      </c>
      <c r="C73" s="70" t="s">
        <v>285</v>
      </c>
      <c r="D73" s="42" t="s">
        <v>271</v>
      </c>
      <c r="E73" s="49">
        <v>2691540069</v>
      </c>
      <c r="F73" s="50" t="s">
        <v>24</v>
      </c>
      <c r="G73" s="42" t="s">
        <v>9</v>
      </c>
      <c r="H73" s="42" t="s">
        <v>25</v>
      </c>
      <c r="I73" s="42" t="s">
        <v>19</v>
      </c>
      <c r="J73" s="42">
        <v>130</v>
      </c>
      <c r="K73" s="51">
        <v>37</v>
      </c>
      <c r="L73" s="51">
        <v>596</v>
      </c>
      <c r="M73" s="43">
        <v>3</v>
      </c>
      <c r="N73" s="43">
        <f t="shared" si="3"/>
        <v>1788</v>
      </c>
      <c r="O73" s="43">
        <v>700</v>
      </c>
      <c r="P73" s="43">
        <f t="shared" si="4"/>
        <v>2488</v>
      </c>
      <c r="Q73" s="60"/>
    </row>
    <row r="74" spans="1:17" s="4" customFormat="1" ht="30">
      <c r="A74" s="47">
        <f t="shared" si="5"/>
        <v>70</v>
      </c>
      <c r="B74" s="42" t="s">
        <v>216</v>
      </c>
      <c r="C74" s="70" t="s">
        <v>286</v>
      </c>
      <c r="D74" s="42" t="s">
        <v>271</v>
      </c>
      <c r="E74" s="49">
        <v>2691540070</v>
      </c>
      <c r="F74" s="50" t="s">
        <v>287</v>
      </c>
      <c r="G74" s="42" t="s">
        <v>9</v>
      </c>
      <c r="H74" s="42" t="s">
        <v>288</v>
      </c>
      <c r="I74" s="42" t="s">
        <v>143</v>
      </c>
      <c r="J74" s="42">
        <v>305</v>
      </c>
      <c r="K74" s="51">
        <v>81</v>
      </c>
      <c r="L74" s="51">
        <v>1475</v>
      </c>
      <c r="M74" s="43">
        <v>3.75</v>
      </c>
      <c r="N74" s="43">
        <f t="shared" si="3"/>
        <v>5531.25</v>
      </c>
      <c r="O74" s="43">
        <v>500</v>
      </c>
      <c r="P74" s="43">
        <f t="shared" si="4"/>
        <v>6031.25</v>
      </c>
      <c r="Q74" s="60" t="s">
        <v>233</v>
      </c>
    </row>
    <row r="75" spans="1:17" s="4" customFormat="1">
      <c r="A75" s="47">
        <f t="shared" si="5"/>
        <v>71</v>
      </c>
      <c r="B75" s="42" t="s">
        <v>216</v>
      </c>
      <c r="C75" s="70" t="s">
        <v>289</v>
      </c>
      <c r="D75" s="42" t="s">
        <v>271</v>
      </c>
      <c r="E75" s="49">
        <v>2691540071</v>
      </c>
      <c r="F75" s="50" t="s">
        <v>290</v>
      </c>
      <c r="G75" s="42" t="s">
        <v>9</v>
      </c>
      <c r="H75" s="42" t="s">
        <v>291</v>
      </c>
      <c r="I75" s="42" t="s">
        <v>22</v>
      </c>
      <c r="J75" s="42">
        <v>205</v>
      </c>
      <c r="K75" s="51">
        <v>10</v>
      </c>
      <c r="L75" s="51">
        <v>171</v>
      </c>
      <c r="M75" s="43">
        <v>3</v>
      </c>
      <c r="N75" s="43">
        <f t="shared" si="3"/>
        <v>513</v>
      </c>
      <c r="O75" s="43">
        <v>500</v>
      </c>
      <c r="P75" s="43">
        <f t="shared" si="4"/>
        <v>1013</v>
      </c>
      <c r="Q75" s="60"/>
    </row>
    <row r="76" spans="1:17" s="4" customFormat="1" ht="30">
      <c r="A76" s="47">
        <f t="shared" si="5"/>
        <v>72</v>
      </c>
      <c r="B76" s="42" t="s">
        <v>216</v>
      </c>
      <c r="C76" s="70" t="s">
        <v>292</v>
      </c>
      <c r="D76" s="42" t="s">
        <v>271</v>
      </c>
      <c r="E76" s="49">
        <v>2691540072</v>
      </c>
      <c r="F76" s="50" t="s">
        <v>287</v>
      </c>
      <c r="G76" s="42" t="s">
        <v>9</v>
      </c>
      <c r="H76" s="42" t="s">
        <v>288</v>
      </c>
      <c r="I76" s="42" t="s">
        <v>143</v>
      </c>
      <c r="J76" s="42">
        <v>305</v>
      </c>
      <c r="K76" s="51">
        <v>14</v>
      </c>
      <c r="L76" s="51">
        <v>330</v>
      </c>
      <c r="M76" s="43">
        <v>3.75</v>
      </c>
      <c r="N76" s="43">
        <f t="shared" si="3"/>
        <v>1237.5</v>
      </c>
      <c r="O76" s="43">
        <v>0</v>
      </c>
      <c r="P76" s="43">
        <f t="shared" si="4"/>
        <v>1237.5</v>
      </c>
      <c r="Q76" s="60"/>
    </row>
    <row r="77" spans="1:17" s="4" customFormat="1">
      <c r="A77" s="47">
        <f t="shared" si="5"/>
        <v>73</v>
      </c>
      <c r="B77" s="42" t="s">
        <v>216</v>
      </c>
      <c r="C77" s="70" t="s">
        <v>293</v>
      </c>
      <c r="D77" s="42" t="s">
        <v>271</v>
      </c>
      <c r="E77" s="49">
        <v>2691540073</v>
      </c>
      <c r="F77" s="50" t="s">
        <v>159</v>
      </c>
      <c r="G77" s="42" t="s">
        <v>9</v>
      </c>
      <c r="H77" s="42" t="s">
        <v>160</v>
      </c>
      <c r="I77" s="42" t="s">
        <v>161</v>
      </c>
      <c r="J77" s="42">
        <v>190</v>
      </c>
      <c r="K77" s="51">
        <v>14</v>
      </c>
      <c r="L77" s="51">
        <v>306</v>
      </c>
      <c r="M77" s="43">
        <v>3</v>
      </c>
      <c r="N77" s="43">
        <f t="shared" si="3"/>
        <v>918</v>
      </c>
      <c r="O77" s="43">
        <v>700</v>
      </c>
      <c r="P77" s="43">
        <f t="shared" si="4"/>
        <v>1618</v>
      </c>
      <c r="Q77" s="60"/>
    </row>
    <row r="78" spans="1:17" s="4" customFormat="1" ht="30">
      <c r="A78" s="47">
        <f t="shared" si="5"/>
        <v>74</v>
      </c>
      <c r="B78" s="42" t="s">
        <v>216</v>
      </c>
      <c r="C78" s="70" t="s">
        <v>294</v>
      </c>
      <c r="D78" s="42" t="s">
        <v>271</v>
      </c>
      <c r="E78" s="49">
        <v>2691540074</v>
      </c>
      <c r="F78" s="50" t="s">
        <v>295</v>
      </c>
      <c r="G78" s="42" t="s">
        <v>9</v>
      </c>
      <c r="H78" s="42" t="s">
        <v>296</v>
      </c>
      <c r="I78" s="42" t="s">
        <v>297</v>
      </c>
      <c r="J78" s="42">
        <v>375</v>
      </c>
      <c r="K78" s="51">
        <v>9</v>
      </c>
      <c r="L78" s="51">
        <v>112</v>
      </c>
      <c r="M78" s="43">
        <v>3.75</v>
      </c>
      <c r="N78" s="43">
        <f t="shared" si="3"/>
        <v>420</v>
      </c>
      <c r="O78" s="43">
        <v>800</v>
      </c>
      <c r="P78" s="43">
        <f t="shared" si="4"/>
        <v>1220</v>
      </c>
      <c r="Q78" s="60"/>
    </row>
    <row r="79" spans="1:17" s="4" customFormat="1" ht="30">
      <c r="A79" s="47">
        <f t="shared" si="5"/>
        <v>75</v>
      </c>
      <c r="B79" s="42" t="s">
        <v>216</v>
      </c>
      <c r="C79" s="70" t="s">
        <v>298</v>
      </c>
      <c r="D79" s="42" t="s">
        <v>271</v>
      </c>
      <c r="E79" s="49">
        <v>2691540075</v>
      </c>
      <c r="F79" s="50" t="s">
        <v>299</v>
      </c>
      <c r="G79" s="42" t="s">
        <v>9</v>
      </c>
      <c r="H79" s="42" t="s">
        <v>300</v>
      </c>
      <c r="I79" s="42" t="s">
        <v>114</v>
      </c>
      <c r="J79" s="42">
        <v>35</v>
      </c>
      <c r="K79" s="51">
        <v>24</v>
      </c>
      <c r="L79" s="51">
        <v>398</v>
      </c>
      <c r="M79" s="43">
        <v>2.25</v>
      </c>
      <c r="N79" s="43">
        <f t="shared" si="3"/>
        <v>895.5</v>
      </c>
      <c r="O79" s="43">
        <v>500</v>
      </c>
      <c r="P79" s="43">
        <f t="shared" si="4"/>
        <v>1395.5</v>
      </c>
      <c r="Q79" s="60"/>
    </row>
    <row r="80" spans="1:17" s="4" customFormat="1">
      <c r="A80" s="90" t="s">
        <v>301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54">
        <f>ROUND(SUM(P5:P79),0)</f>
        <v>290889</v>
      </c>
      <c r="Q80" s="61"/>
    </row>
    <row r="81" spans="1:20" s="4" customFormat="1" ht="15.75" thickBot="1">
      <c r="A81" s="62"/>
      <c r="B81" s="63"/>
      <c r="C81" s="71"/>
      <c r="D81" s="63"/>
      <c r="E81" s="63"/>
      <c r="F81" s="64"/>
      <c r="G81" s="63"/>
      <c r="H81" s="63"/>
      <c r="I81" s="63"/>
      <c r="J81" s="63"/>
      <c r="K81" s="48">
        <f>SUM(K5:K79)</f>
        <v>3358</v>
      </c>
      <c r="L81" s="48">
        <f>SUM(L5:L79)</f>
        <v>71050</v>
      </c>
      <c r="M81" s="65"/>
      <c r="N81" s="55">
        <f>SUM(N5:N79)</f>
        <v>220039</v>
      </c>
      <c r="O81" s="55">
        <v>70850</v>
      </c>
      <c r="P81" s="66"/>
      <c r="Q81" s="67"/>
      <c r="T81" s="72"/>
    </row>
    <row r="82" spans="1:20" s="3" customFormat="1" ht="33" customHeight="1" thickBot="1">
      <c r="A82" s="79" t="s">
        <v>11</v>
      </c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1"/>
    </row>
    <row r="83" spans="1:20" ht="54.75" customHeight="1" thickBot="1">
      <c r="A83" s="82" t="s">
        <v>12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4"/>
    </row>
    <row r="84" spans="1:20" ht="18" customHeight="1"/>
    <row r="85" spans="1:20" ht="18" customHeight="1"/>
    <row r="86" spans="1:20" ht="18" customHeight="1"/>
    <row r="87" spans="1:20" ht="15.95" customHeight="1">
      <c r="R87" s="5"/>
    </row>
    <row r="88" spans="1:20" ht="15.95" customHeight="1"/>
    <row r="89" spans="1:20" ht="15.95" customHeight="1"/>
    <row r="90" spans="1:20" ht="15.95" customHeight="1"/>
    <row r="91" spans="1:20">
      <c r="Q91" s="6"/>
    </row>
  </sheetData>
  <sortState ref="B5:Q105">
    <sortCondition ref="E5:E105"/>
  </sortState>
  <mergeCells count="7">
    <mergeCell ref="A2:G2"/>
    <mergeCell ref="A3:G3"/>
    <mergeCell ref="A82:Q82"/>
    <mergeCell ref="A83:Q83"/>
    <mergeCell ref="L2:O2"/>
    <mergeCell ref="L3:Q3"/>
    <mergeCell ref="A80:O80"/>
  </mergeCells>
  <conditionalFormatting sqref="C55">
    <cfRule type="duplicateValues" dxfId="11" priority="5"/>
    <cfRule type="duplicateValues" priority="6"/>
  </conditionalFormatting>
  <conditionalFormatting sqref="C61">
    <cfRule type="duplicateValues" dxfId="10" priority="3"/>
    <cfRule type="duplicateValues" priority="4"/>
  </conditionalFormatting>
  <conditionalFormatting sqref="H11">
    <cfRule type="duplicateValues" dxfId="9" priority="2"/>
  </conditionalFormatting>
  <conditionalFormatting sqref="H20">
    <cfRule type="duplicateValues" dxfId="8" priority="1"/>
  </conditionalFormatting>
  <pageMargins left="0.27559055118110237" right="0.19685039370078741" top="0.44" bottom="0.45" header="0.19685039370078741" footer="0.19"/>
  <pageSetup scale="75" orientation="landscape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H3" sqref="H3:H24"/>
    </sheetView>
  </sheetViews>
  <sheetFormatPr defaultRowHeight="15" customHeight="1"/>
  <cols>
    <col min="1" max="1" width="3.42578125" bestFit="1" customWidth="1"/>
    <col min="2" max="2" width="10.7109375" bestFit="1" customWidth="1"/>
    <col min="3" max="3" width="11.7109375" bestFit="1" customWidth="1"/>
    <col min="4" max="4" width="10.7109375" bestFit="1" customWidth="1"/>
    <col min="5" max="5" width="8.7109375" bestFit="1" customWidth="1"/>
    <col min="6" max="6" width="35.42578125" bestFit="1" customWidth="1"/>
    <col min="7" max="7" width="6.42578125" bestFit="1" customWidth="1"/>
    <col min="8" max="8" width="18.5703125" bestFit="1" customWidth="1"/>
    <col min="9" max="9" width="11" bestFit="1" customWidth="1"/>
    <col min="10" max="10" width="10.140625" bestFit="1" customWidth="1"/>
    <col min="11" max="11" width="5.42578125" bestFit="1" customWidth="1"/>
    <col min="12" max="12" width="8.28515625" bestFit="1" customWidth="1"/>
    <col min="14" max="14" width="5.42578125" bestFit="1" customWidth="1"/>
    <col min="15" max="15" width="6.5703125" bestFit="1" customWidth="1"/>
    <col min="16" max="16" width="9.5703125" bestFit="1" customWidth="1"/>
  </cols>
  <sheetData>
    <row r="1" spans="1:16" ht="15" customHeight="1" thickBot="1"/>
    <row r="2" spans="1:16" ht="15" customHeight="1" thickBot="1">
      <c r="A2" s="8" t="s">
        <v>0</v>
      </c>
      <c r="B2" s="9" t="s">
        <v>14</v>
      </c>
      <c r="C2" s="9" t="s">
        <v>1</v>
      </c>
      <c r="D2" s="9" t="s">
        <v>15</v>
      </c>
      <c r="E2" s="10" t="s">
        <v>16</v>
      </c>
      <c r="F2" s="10" t="s">
        <v>2</v>
      </c>
      <c r="G2" s="9" t="s">
        <v>8</v>
      </c>
      <c r="H2" s="10" t="s">
        <v>3</v>
      </c>
      <c r="I2" s="9" t="s">
        <v>13</v>
      </c>
      <c r="J2" s="7" t="s">
        <v>26</v>
      </c>
      <c r="K2" s="11" t="s">
        <v>4</v>
      </c>
      <c r="L2" s="12" t="s">
        <v>5</v>
      </c>
      <c r="M2" s="12"/>
      <c r="N2" s="13" t="s">
        <v>6</v>
      </c>
      <c r="O2" s="15" t="s">
        <v>10</v>
      </c>
      <c r="P2" s="16" t="s">
        <v>23</v>
      </c>
    </row>
    <row r="3" spans="1:16" ht="15" customHeight="1">
      <c r="A3" s="30">
        <v>6</v>
      </c>
      <c r="B3" s="17" t="s">
        <v>30</v>
      </c>
      <c r="C3" s="17" t="s">
        <v>31</v>
      </c>
      <c r="D3" s="18" t="s">
        <v>30</v>
      </c>
      <c r="E3" s="18" t="s">
        <v>32</v>
      </c>
      <c r="F3" s="26" t="s">
        <v>33</v>
      </c>
      <c r="G3" s="19" t="s">
        <v>9</v>
      </c>
      <c r="H3" s="24" t="s">
        <v>34</v>
      </c>
      <c r="I3" s="20" t="s">
        <v>7</v>
      </c>
      <c r="J3" s="17">
        <v>155</v>
      </c>
      <c r="K3" s="17">
        <v>1</v>
      </c>
      <c r="L3" s="21">
        <v>15</v>
      </c>
      <c r="M3" s="21"/>
      <c r="N3" s="22">
        <v>3</v>
      </c>
      <c r="O3" s="22">
        <v>45</v>
      </c>
      <c r="P3" s="31" t="s">
        <v>35</v>
      </c>
    </row>
    <row r="4" spans="1:16" ht="15" customHeight="1">
      <c r="A4" s="30">
        <v>7</v>
      </c>
      <c r="B4" s="17" t="s">
        <v>30</v>
      </c>
      <c r="C4" s="17" t="s">
        <v>36</v>
      </c>
      <c r="D4" s="18" t="s">
        <v>30</v>
      </c>
      <c r="E4" s="18" t="s">
        <v>37</v>
      </c>
      <c r="F4" s="26" t="s">
        <v>38</v>
      </c>
      <c r="G4" s="19" t="s">
        <v>9</v>
      </c>
      <c r="H4" s="24" t="s">
        <v>20</v>
      </c>
      <c r="I4" s="20" t="s">
        <v>7</v>
      </c>
      <c r="J4" s="17">
        <v>155</v>
      </c>
      <c r="K4" s="17">
        <v>4</v>
      </c>
      <c r="L4" s="21">
        <v>60</v>
      </c>
      <c r="M4" s="21"/>
      <c r="N4" s="22">
        <v>3</v>
      </c>
      <c r="O4" s="22">
        <v>180</v>
      </c>
      <c r="P4" s="31" t="s">
        <v>35</v>
      </c>
    </row>
    <row r="5" spans="1:16" ht="15" customHeight="1">
      <c r="A5" s="30">
        <v>8</v>
      </c>
      <c r="B5" s="17" t="s">
        <v>30</v>
      </c>
      <c r="C5" s="17" t="s">
        <v>39</v>
      </c>
      <c r="D5" s="18" t="s">
        <v>30</v>
      </c>
      <c r="E5" s="18" t="s">
        <v>40</v>
      </c>
      <c r="F5" s="26" t="s">
        <v>41</v>
      </c>
      <c r="G5" s="19" t="s">
        <v>9</v>
      </c>
      <c r="H5" s="24" t="s">
        <v>42</v>
      </c>
      <c r="I5" s="20" t="s">
        <v>18</v>
      </c>
      <c r="J5" s="17">
        <v>60</v>
      </c>
      <c r="K5" s="17">
        <v>3</v>
      </c>
      <c r="L5" s="21">
        <v>45</v>
      </c>
      <c r="M5" s="21"/>
      <c r="N5" s="22">
        <v>2.25</v>
      </c>
      <c r="O5" s="22">
        <v>101.25</v>
      </c>
      <c r="P5" s="31" t="s">
        <v>35</v>
      </c>
    </row>
    <row r="6" spans="1:16" ht="15" customHeight="1">
      <c r="A6" s="30">
        <v>9</v>
      </c>
      <c r="B6" s="17" t="s">
        <v>30</v>
      </c>
      <c r="C6" s="17" t="s">
        <v>43</v>
      </c>
      <c r="D6" s="18" t="s">
        <v>30</v>
      </c>
      <c r="E6" s="18" t="s">
        <v>44</v>
      </c>
      <c r="F6" s="27" t="s">
        <v>45</v>
      </c>
      <c r="G6" s="19" t="s">
        <v>9</v>
      </c>
      <c r="H6" s="24" t="s">
        <v>46</v>
      </c>
      <c r="I6" s="20" t="s">
        <v>7</v>
      </c>
      <c r="J6" s="17">
        <v>150</v>
      </c>
      <c r="K6" s="17">
        <v>4</v>
      </c>
      <c r="L6" s="21">
        <v>60</v>
      </c>
      <c r="M6" s="21"/>
      <c r="N6" s="22">
        <v>3</v>
      </c>
      <c r="O6" s="22">
        <v>180</v>
      </c>
      <c r="P6" s="31" t="s">
        <v>35</v>
      </c>
    </row>
    <row r="7" spans="1:16" ht="15" customHeight="1">
      <c r="A7" s="30">
        <v>10</v>
      </c>
      <c r="B7" s="17" t="s">
        <v>30</v>
      </c>
      <c r="C7" s="17" t="s">
        <v>47</v>
      </c>
      <c r="D7" s="18" t="s">
        <v>30</v>
      </c>
      <c r="E7" s="23" t="s">
        <v>48</v>
      </c>
      <c r="F7" s="27" t="s">
        <v>49</v>
      </c>
      <c r="G7" s="19" t="s">
        <v>9</v>
      </c>
      <c r="H7" s="24" t="s">
        <v>7</v>
      </c>
      <c r="I7" s="20" t="s">
        <v>7</v>
      </c>
      <c r="J7" s="17">
        <v>130</v>
      </c>
      <c r="K7" s="17">
        <v>5</v>
      </c>
      <c r="L7" s="21">
        <v>75</v>
      </c>
      <c r="M7" s="21"/>
      <c r="N7" s="22">
        <v>3</v>
      </c>
      <c r="O7" s="22">
        <v>225</v>
      </c>
      <c r="P7" s="31" t="s">
        <v>35</v>
      </c>
    </row>
    <row r="8" spans="1:16" ht="15" customHeight="1">
      <c r="A8" s="30">
        <v>11</v>
      </c>
      <c r="B8" s="17" t="s">
        <v>30</v>
      </c>
      <c r="C8" s="17" t="s">
        <v>50</v>
      </c>
      <c r="D8" s="18" t="s">
        <v>30</v>
      </c>
      <c r="E8" s="18" t="s">
        <v>51</v>
      </c>
      <c r="F8" s="26" t="s">
        <v>27</v>
      </c>
      <c r="G8" s="19" t="s">
        <v>9</v>
      </c>
      <c r="H8" s="24" t="s">
        <v>22</v>
      </c>
      <c r="I8" s="20" t="s">
        <v>22</v>
      </c>
      <c r="J8" s="17">
        <v>200</v>
      </c>
      <c r="K8" s="17">
        <v>7</v>
      </c>
      <c r="L8" s="21">
        <v>105</v>
      </c>
      <c r="M8" s="21"/>
      <c r="N8" s="22">
        <v>3</v>
      </c>
      <c r="O8" s="22">
        <v>315</v>
      </c>
      <c r="P8" s="31" t="s">
        <v>35</v>
      </c>
    </row>
    <row r="9" spans="1:16" ht="15" customHeight="1">
      <c r="A9" s="30">
        <v>12</v>
      </c>
      <c r="B9" s="17" t="s">
        <v>30</v>
      </c>
      <c r="C9" s="17" t="s">
        <v>52</v>
      </c>
      <c r="D9" s="18" t="s">
        <v>30</v>
      </c>
      <c r="E9" s="23" t="s">
        <v>53</v>
      </c>
      <c r="F9" s="27" t="s">
        <v>54</v>
      </c>
      <c r="G9" s="19" t="s">
        <v>9</v>
      </c>
      <c r="H9" s="24" t="s">
        <v>55</v>
      </c>
      <c r="I9" s="20" t="s">
        <v>18</v>
      </c>
      <c r="J9" s="17">
        <v>75</v>
      </c>
      <c r="K9" s="17">
        <v>3</v>
      </c>
      <c r="L9" s="21">
        <v>45</v>
      </c>
      <c r="M9" s="21"/>
      <c r="N9" s="22">
        <v>2.25</v>
      </c>
      <c r="O9" s="22">
        <v>101.25</v>
      </c>
      <c r="P9" s="32" t="s">
        <v>35</v>
      </c>
    </row>
    <row r="10" spans="1:16" ht="15" customHeight="1">
      <c r="A10" s="30">
        <v>15</v>
      </c>
      <c r="B10" s="17" t="s">
        <v>30</v>
      </c>
      <c r="C10" s="17" t="s">
        <v>58</v>
      </c>
      <c r="D10" s="18" t="s">
        <v>30</v>
      </c>
      <c r="E10" s="23" t="s">
        <v>59</v>
      </c>
      <c r="F10" s="27" t="s">
        <v>56</v>
      </c>
      <c r="G10" s="19" t="s">
        <v>9</v>
      </c>
      <c r="H10" s="24" t="s">
        <v>57</v>
      </c>
      <c r="I10" s="20" t="s">
        <v>17</v>
      </c>
      <c r="J10" s="17">
        <v>25</v>
      </c>
      <c r="K10" s="17">
        <v>4</v>
      </c>
      <c r="L10" s="21">
        <v>45</v>
      </c>
      <c r="M10" s="21"/>
      <c r="N10" s="22">
        <v>1.5</v>
      </c>
      <c r="O10" s="22">
        <v>67.5</v>
      </c>
      <c r="P10" s="31" t="s">
        <v>35</v>
      </c>
    </row>
    <row r="11" spans="1:16" ht="15" customHeight="1">
      <c r="A11" s="30">
        <v>17</v>
      </c>
      <c r="B11" s="17" t="s">
        <v>60</v>
      </c>
      <c r="C11" s="17" t="s">
        <v>61</v>
      </c>
      <c r="D11" s="18" t="s">
        <v>60</v>
      </c>
      <c r="E11" s="23" t="s">
        <v>62</v>
      </c>
      <c r="F11" s="26" t="s">
        <v>63</v>
      </c>
      <c r="G11" s="19" t="s">
        <v>9</v>
      </c>
      <c r="H11" s="24" t="s">
        <v>64</v>
      </c>
      <c r="I11" s="20" t="s">
        <v>17</v>
      </c>
      <c r="J11" s="17">
        <v>20</v>
      </c>
      <c r="K11" s="17">
        <v>1</v>
      </c>
      <c r="L11" s="21">
        <v>10</v>
      </c>
      <c r="M11" s="21"/>
      <c r="N11" s="22">
        <v>1.5</v>
      </c>
      <c r="O11" s="22">
        <v>15</v>
      </c>
      <c r="P11" s="31" t="s">
        <v>35</v>
      </c>
    </row>
    <row r="12" spans="1:16" ht="15" customHeight="1">
      <c r="A12" s="30">
        <v>18</v>
      </c>
      <c r="B12" s="17" t="s">
        <v>60</v>
      </c>
      <c r="C12" s="17" t="s">
        <v>65</v>
      </c>
      <c r="D12" s="18" t="s">
        <v>60</v>
      </c>
      <c r="E12" s="23" t="s">
        <v>66</v>
      </c>
      <c r="F12" s="26" t="s">
        <v>28</v>
      </c>
      <c r="G12" s="19" t="s">
        <v>9</v>
      </c>
      <c r="H12" s="24" t="s">
        <v>29</v>
      </c>
      <c r="I12" s="20" t="s">
        <v>17</v>
      </c>
      <c r="J12" s="17">
        <v>15</v>
      </c>
      <c r="K12" s="17">
        <v>1</v>
      </c>
      <c r="L12" s="21">
        <v>15</v>
      </c>
      <c r="M12" s="21"/>
      <c r="N12" s="22">
        <v>1.5</v>
      </c>
      <c r="O12" s="22">
        <v>22.5</v>
      </c>
      <c r="P12" s="31" t="s">
        <v>35</v>
      </c>
    </row>
    <row r="13" spans="1:16" ht="15" customHeight="1">
      <c r="A13" s="30">
        <v>21</v>
      </c>
      <c r="B13" s="17" t="s">
        <v>60</v>
      </c>
      <c r="C13" s="17" t="s">
        <v>67</v>
      </c>
      <c r="D13" s="18" t="s">
        <v>60</v>
      </c>
      <c r="E13" s="18" t="s">
        <v>68</v>
      </c>
      <c r="F13" s="26" t="s">
        <v>69</v>
      </c>
      <c r="G13" s="19" t="s">
        <v>9</v>
      </c>
      <c r="H13" s="24" t="s">
        <v>70</v>
      </c>
      <c r="I13" s="20" t="s">
        <v>71</v>
      </c>
      <c r="J13" s="17">
        <v>120</v>
      </c>
      <c r="K13" s="17">
        <v>2</v>
      </c>
      <c r="L13" s="21">
        <v>6</v>
      </c>
      <c r="M13" s="21"/>
      <c r="N13" s="22">
        <v>2.25</v>
      </c>
      <c r="O13" s="22">
        <v>13.5</v>
      </c>
      <c r="P13" s="31" t="s">
        <v>35</v>
      </c>
    </row>
    <row r="14" spans="1:16" ht="15" customHeight="1">
      <c r="A14" s="30">
        <v>31</v>
      </c>
      <c r="B14" s="17" t="s">
        <v>72</v>
      </c>
      <c r="C14" s="17" t="s">
        <v>73</v>
      </c>
      <c r="D14" s="18" t="s">
        <v>72</v>
      </c>
      <c r="E14" s="18" t="s">
        <v>74</v>
      </c>
      <c r="F14" s="27" t="s">
        <v>75</v>
      </c>
      <c r="G14" s="19" t="s">
        <v>9</v>
      </c>
      <c r="H14" s="25" t="s">
        <v>76</v>
      </c>
      <c r="I14" s="20" t="s">
        <v>21</v>
      </c>
      <c r="J14" s="17">
        <v>170</v>
      </c>
      <c r="K14" s="17">
        <v>7</v>
      </c>
      <c r="L14" s="21">
        <v>150</v>
      </c>
      <c r="M14" s="21"/>
      <c r="N14" s="22">
        <v>3</v>
      </c>
      <c r="O14" s="22">
        <v>450</v>
      </c>
      <c r="P14" s="31" t="s">
        <v>35</v>
      </c>
    </row>
    <row r="15" spans="1:16" ht="15" customHeight="1">
      <c r="A15" s="30">
        <v>39</v>
      </c>
      <c r="B15" s="17" t="s">
        <v>77</v>
      </c>
      <c r="C15" s="17" t="s">
        <v>80</v>
      </c>
      <c r="D15" s="18" t="s">
        <v>77</v>
      </c>
      <c r="E15" s="18" t="s">
        <v>81</v>
      </c>
      <c r="F15" s="27" t="s">
        <v>78</v>
      </c>
      <c r="G15" s="19" t="s">
        <v>9</v>
      </c>
      <c r="H15" s="24" t="s">
        <v>79</v>
      </c>
      <c r="I15" s="20" t="s">
        <v>21</v>
      </c>
      <c r="J15" s="17">
        <v>210</v>
      </c>
      <c r="K15" s="17">
        <v>4</v>
      </c>
      <c r="L15" s="21">
        <v>60</v>
      </c>
      <c r="M15" s="21"/>
      <c r="N15" s="22">
        <v>3</v>
      </c>
      <c r="O15" s="22">
        <v>180</v>
      </c>
      <c r="P15" s="31" t="s">
        <v>35</v>
      </c>
    </row>
    <row r="16" spans="1:16" ht="15" customHeight="1">
      <c r="A16" s="30">
        <v>71</v>
      </c>
      <c r="B16" s="17" t="s">
        <v>82</v>
      </c>
      <c r="C16" s="17" t="s">
        <v>83</v>
      </c>
      <c r="D16" s="18" t="s">
        <v>82</v>
      </c>
      <c r="E16" s="18" t="s">
        <v>68</v>
      </c>
      <c r="F16" s="27" t="s">
        <v>24</v>
      </c>
      <c r="G16" s="19" t="s">
        <v>9</v>
      </c>
      <c r="H16" s="24" t="s">
        <v>25</v>
      </c>
      <c r="I16" s="20" t="s">
        <v>19</v>
      </c>
      <c r="J16" s="17">
        <v>130</v>
      </c>
      <c r="K16" s="17">
        <v>1</v>
      </c>
      <c r="L16" s="21">
        <v>4</v>
      </c>
      <c r="M16" s="21"/>
      <c r="N16" s="22">
        <v>3</v>
      </c>
      <c r="O16" s="22">
        <v>12</v>
      </c>
      <c r="P16" s="31" t="s">
        <v>35</v>
      </c>
    </row>
  </sheetData>
  <conditionalFormatting sqref="C2">
    <cfRule type="duplicateValues" dxfId="7" priority="8"/>
  </conditionalFormatting>
  <conditionalFormatting sqref="C3:C16">
    <cfRule type="duplicateValues" dxfId="6" priority="6"/>
    <cfRule type="duplicateValues" dxfId="5" priority="7"/>
  </conditionalFormatting>
  <conditionalFormatting sqref="C3:C16">
    <cfRule type="duplicateValues" dxfId="4" priority="5"/>
  </conditionalFormatting>
  <conditionalFormatting sqref="C3:C16">
    <cfRule type="duplicateValues" dxfId="3" priority="4"/>
  </conditionalFormatting>
  <conditionalFormatting sqref="C3:C16">
    <cfRule type="duplicateValues" dxfId="2" priority="3"/>
  </conditionalFormatting>
  <conditionalFormatting sqref="C3:C16">
    <cfRule type="duplicateValues" dxfId="1" priority="2"/>
  </conditionalFormatting>
  <conditionalFormatting sqref="C3:C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2025-05-19T12:16:33Z</cp:lastPrinted>
  <dcterms:created xsi:type="dcterms:W3CDTF">2024-01-18T12:49:24Z</dcterms:created>
  <dcterms:modified xsi:type="dcterms:W3CDTF">2025-06-19T12:08:31Z</dcterms:modified>
</cp:coreProperties>
</file>