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00" windowWidth="19440" windowHeight="11760"/>
  </bookViews>
  <sheets>
    <sheet name="Invoice" sheetId="1" r:id="rId1"/>
    <sheet name="Sheet1" sheetId="2" r:id="rId2"/>
    <sheet name="Sheet2" sheetId="3" r:id="rId3"/>
  </sheets>
  <externalReferences>
    <externalReference r:id="rId4"/>
    <externalReference r:id="rId5"/>
  </externalReferences>
  <definedNames>
    <definedName name="_xlnm._FilterDatabase" localSheetId="0" hidden="1">Invoice!$A$11:$S$76</definedName>
    <definedName name="_xlnm.Print_Titles" localSheetId="0">Invoice!$10:$11</definedName>
  </definedNames>
  <calcPr calcId="144525"/>
</workbook>
</file>

<file path=xl/calcChain.xml><?xml version="1.0" encoding="utf-8"?>
<calcChain xmlns="http://schemas.openxmlformats.org/spreadsheetml/2006/main">
  <c r="O74" i="1" l="1"/>
  <c r="L74" i="1"/>
  <c r="K74" i="1"/>
  <c r="M72" i="1"/>
  <c r="N72" i="1" s="1"/>
  <c r="P72" i="1" s="1"/>
  <c r="M71" i="1"/>
  <c r="N71" i="1" s="1"/>
  <c r="P71" i="1" s="1"/>
  <c r="M70" i="1"/>
  <c r="N70" i="1" s="1"/>
  <c r="P70" i="1" s="1"/>
  <c r="M69" i="1"/>
  <c r="N69" i="1" s="1"/>
  <c r="P69" i="1" s="1"/>
  <c r="M68" i="1"/>
  <c r="N68" i="1" s="1"/>
  <c r="P68" i="1" s="1"/>
  <c r="M67" i="1"/>
  <c r="N67" i="1" s="1"/>
  <c r="P67" i="1" s="1"/>
  <c r="M66" i="1"/>
  <c r="N66" i="1" s="1"/>
  <c r="P66" i="1" s="1"/>
  <c r="M65" i="1"/>
  <c r="N65" i="1" s="1"/>
  <c r="P65" i="1" s="1"/>
  <c r="M64" i="1"/>
  <c r="N64" i="1" s="1"/>
  <c r="P64" i="1" s="1"/>
  <c r="M63" i="1"/>
  <c r="N63" i="1" s="1"/>
  <c r="P63" i="1" s="1"/>
  <c r="M62" i="1"/>
  <c r="N62" i="1" s="1"/>
  <c r="P62" i="1" s="1"/>
  <c r="M61" i="1"/>
  <c r="N61" i="1" s="1"/>
  <c r="P61" i="1" s="1"/>
  <c r="M60" i="1"/>
  <c r="N60" i="1" s="1"/>
  <c r="P60" i="1" s="1"/>
  <c r="M59" i="1"/>
  <c r="N59" i="1" s="1"/>
  <c r="P59" i="1" s="1"/>
  <c r="M58" i="1"/>
  <c r="N58" i="1" s="1"/>
  <c r="P58" i="1" s="1"/>
  <c r="M57" i="1"/>
  <c r="N57" i="1" s="1"/>
  <c r="P57" i="1" s="1"/>
  <c r="M56" i="1"/>
  <c r="N56" i="1" s="1"/>
  <c r="P56" i="1" s="1"/>
  <c r="M55" i="1"/>
  <c r="N55" i="1" s="1"/>
  <c r="P55" i="1" s="1"/>
  <c r="M54" i="1"/>
  <c r="N54" i="1" s="1"/>
  <c r="P54" i="1" s="1"/>
  <c r="M53" i="1"/>
  <c r="N53" i="1" s="1"/>
  <c r="P53" i="1" s="1"/>
  <c r="M52" i="1"/>
  <c r="N52" i="1" s="1"/>
  <c r="P52" i="1" s="1"/>
  <c r="M51" i="1"/>
  <c r="N51" i="1" s="1"/>
  <c r="P51" i="1" s="1"/>
  <c r="M50" i="1"/>
  <c r="N50" i="1" s="1"/>
  <c r="P50" i="1" s="1"/>
  <c r="M49" i="1"/>
  <c r="N49" i="1" s="1"/>
  <c r="P49" i="1" s="1"/>
  <c r="M48" i="1"/>
  <c r="N48" i="1" s="1"/>
  <c r="P48" i="1" s="1"/>
  <c r="N47" i="1"/>
  <c r="P47" i="1" s="1"/>
  <c r="M46" i="1"/>
  <c r="N46" i="1" s="1"/>
  <c r="P46" i="1" s="1"/>
  <c r="M45" i="1"/>
  <c r="N45" i="1" s="1"/>
  <c r="P45" i="1" s="1"/>
  <c r="M44" i="1"/>
  <c r="N44" i="1" s="1"/>
  <c r="P44" i="1" s="1"/>
  <c r="M43" i="1"/>
  <c r="N43" i="1" s="1"/>
  <c r="P43" i="1" s="1"/>
  <c r="M42" i="1"/>
  <c r="N42" i="1" s="1"/>
  <c r="P42" i="1" s="1"/>
  <c r="M41" i="1"/>
  <c r="N41" i="1" s="1"/>
  <c r="P41" i="1" s="1"/>
  <c r="M40" i="1"/>
  <c r="N40" i="1" s="1"/>
  <c r="P40" i="1" s="1"/>
  <c r="M39" i="1"/>
  <c r="N39" i="1" s="1"/>
  <c r="P39" i="1" s="1"/>
  <c r="M38" i="1"/>
  <c r="N38" i="1" s="1"/>
  <c r="P38" i="1" s="1"/>
  <c r="M37" i="1"/>
  <c r="N37" i="1" s="1"/>
  <c r="P37" i="1" s="1"/>
  <c r="M36" i="1"/>
  <c r="N36" i="1" s="1"/>
  <c r="P36" i="1" s="1"/>
  <c r="M35" i="1"/>
  <c r="N35" i="1" s="1"/>
  <c r="P35" i="1" s="1"/>
  <c r="M34" i="1"/>
  <c r="N34" i="1" s="1"/>
  <c r="P34" i="1" s="1"/>
  <c r="M33" i="1"/>
  <c r="N33" i="1" s="1"/>
  <c r="P33" i="1" s="1"/>
  <c r="M32" i="1"/>
  <c r="N32" i="1" s="1"/>
  <c r="P32" i="1" s="1"/>
  <c r="M31" i="1"/>
  <c r="N31" i="1" s="1"/>
  <c r="P31" i="1" s="1"/>
  <c r="M30" i="1"/>
  <c r="N30" i="1" s="1"/>
  <c r="P30" i="1" s="1"/>
  <c r="M29" i="1"/>
  <c r="N29" i="1" s="1"/>
  <c r="P29" i="1" s="1"/>
  <c r="N28" i="1"/>
  <c r="P28" i="1" s="1"/>
  <c r="M27" i="1"/>
  <c r="N27" i="1" s="1"/>
  <c r="P27" i="1" s="1"/>
  <c r="M26" i="1"/>
  <c r="N26" i="1" s="1"/>
  <c r="P26" i="1" s="1"/>
  <c r="M25" i="1"/>
  <c r="N25" i="1" s="1"/>
  <c r="P25" i="1" s="1"/>
  <c r="M24" i="1"/>
  <c r="N24" i="1" s="1"/>
  <c r="P24" i="1" s="1"/>
  <c r="M23" i="1"/>
  <c r="N23" i="1" s="1"/>
  <c r="P23" i="1" s="1"/>
  <c r="M22" i="1"/>
  <c r="N22" i="1" s="1"/>
  <c r="P22" i="1" s="1"/>
  <c r="N21" i="1"/>
  <c r="P21" i="1" s="1"/>
  <c r="N20" i="1"/>
  <c r="P20" i="1" s="1"/>
  <c r="M19" i="1"/>
  <c r="N19" i="1" s="1"/>
  <c r="P19" i="1" s="1"/>
  <c r="M18" i="1"/>
  <c r="N18" i="1" s="1"/>
  <c r="P18" i="1" s="1"/>
  <c r="M17" i="1"/>
  <c r="N17" i="1" s="1"/>
  <c r="P17" i="1" s="1"/>
  <c r="M16" i="1"/>
  <c r="N16" i="1" s="1"/>
  <c r="P16" i="1" s="1"/>
  <c r="M15" i="1"/>
  <c r="N15" i="1" s="1"/>
  <c r="P15" i="1" s="1"/>
  <c r="M14" i="1"/>
  <c r="N14" i="1" s="1"/>
  <c r="P14" i="1" s="1"/>
  <c r="N13" i="1"/>
  <c r="P13" i="1" s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M12" i="1"/>
  <c r="N12" i="1" s="1"/>
  <c r="N74" i="1" l="1"/>
  <c r="P12" i="1"/>
  <c r="P73" i="1" s="1"/>
  <c r="P26" i="3" l="1"/>
  <c r="Q26" i="3"/>
</calcChain>
</file>

<file path=xl/sharedStrings.xml><?xml version="1.0" encoding="utf-8"?>
<sst xmlns="http://schemas.openxmlformats.org/spreadsheetml/2006/main" count="631" uniqueCount="299">
  <si>
    <t>SL.</t>
  </si>
  <si>
    <t>LR NO.</t>
  </si>
  <si>
    <t>PARTY NAME</t>
  </si>
  <si>
    <t>DESTINATION</t>
  </si>
  <si>
    <t>CASE</t>
  </si>
  <si>
    <t>WEIGHT</t>
  </si>
  <si>
    <t>RATE</t>
  </si>
  <si>
    <t>BHADRAK</t>
  </si>
  <si>
    <t>FROM</t>
  </si>
  <si>
    <t>CTC</t>
  </si>
  <si>
    <t>AMT.</t>
  </si>
  <si>
    <t>Kindly, verify &amp; confirm within 7 days.
GST to be paid by Consignor under Reverse Charge Mechanism (RCM) as per GST.</t>
  </si>
  <si>
    <t>DISTRICT</t>
  </si>
  <si>
    <t>DATE</t>
  </si>
  <si>
    <t>INV. DATE</t>
  </si>
  <si>
    <t>INV. NO.</t>
  </si>
  <si>
    <t>CUTTACK</t>
  </si>
  <si>
    <t xml:space="preserve">	JAJPUR</t>
  </si>
  <si>
    <t>ANGUL</t>
  </si>
  <si>
    <t>DHAMNAGAR</t>
  </si>
  <si>
    <t>GANJAM</t>
  </si>
  <si>
    <t>KEONJHAR</t>
  </si>
  <si>
    <t>REMARKS</t>
  </si>
  <si>
    <t>SAHU TRADERS</t>
  </si>
  <si>
    <t>KURUDOL</t>
  </si>
  <si>
    <t>DIST ANCE</t>
  </si>
  <si>
    <t>M R TRADERS</t>
  </si>
  <si>
    <t>JAY JAGANNATH ENTERPRISES</t>
  </si>
  <si>
    <t>PITHAPUR</t>
  </si>
  <si>
    <t>07/12/2024</t>
  </si>
  <si>
    <t>PL/JA/20506</t>
  </si>
  <si>
    <t>CH-126</t>
  </si>
  <si>
    <t>BAPI PAINTS</t>
  </si>
  <si>
    <t>BALIKHANDA</t>
  </si>
  <si>
    <t>GIFT ITEM</t>
  </si>
  <si>
    <t>PL/JA/20507</t>
  </si>
  <si>
    <t>CH-130</t>
  </si>
  <si>
    <t>SHANTI ENTERPRISES</t>
  </si>
  <si>
    <t>PL/JA/20508</t>
  </si>
  <si>
    <t>CH-108</t>
  </si>
  <si>
    <t xml:space="preserve">SRI LOKNATH HARDWARE AND PAINTS </t>
  </si>
  <si>
    <t>JARKA</t>
  </si>
  <si>
    <t>PL/JA/20509</t>
  </si>
  <si>
    <t>CH-136</t>
  </si>
  <si>
    <t>MAHALAXMI TRADERS</t>
  </si>
  <si>
    <t>TIHIDI</t>
  </si>
  <si>
    <t>PL/JA/20510</t>
  </si>
  <si>
    <t>CH-129</t>
  </si>
  <si>
    <t>PRITI SALES BASUDEVPUR</t>
  </si>
  <si>
    <t>PL/JA/20511</t>
  </si>
  <si>
    <t>CH-128</t>
  </si>
  <si>
    <t>PL/JA/20512</t>
  </si>
  <si>
    <t>CH-135</t>
  </si>
  <si>
    <t>LAXMI PRIYA ENTERPRISES</t>
  </si>
  <si>
    <t>KANTIGADIA</t>
  </si>
  <si>
    <t>RAINBOW</t>
  </si>
  <si>
    <t>TRISULIA</t>
  </si>
  <si>
    <t>PL/JA/20560</t>
  </si>
  <si>
    <t>CH-123</t>
  </si>
  <si>
    <t>09/12/2024</t>
  </si>
  <si>
    <t>PL/JA/20561</t>
  </si>
  <si>
    <t>CH-19</t>
  </si>
  <si>
    <t>BINAYAK PAINTS</t>
  </si>
  <si>
    <t>SATICHAURA</t>
  </si>
  <si>
    <t>PL/JA/20562</t>
  </si>
  <si>
    <t>CH-117</t>
  </si>
  <si>
    <t>PL/JA/20648</t>
  </si>
  <si>
    <t>CH-01</t>
  </si>
  <si>
    <t>SAI SANITARY PAINTS AND  PIPES</t>
  </si>
  <si>
    <t>KHANDAPADA</t>
  </si>
  <si>
    <t>NAYAGARH</t>
  </si>
  <si>
    <t>12/12/2024</t>
  </si>
  <si>
    <t>PL/JA/20836</t>
  </si>
  <si>
    <t>CH-65</t>
  </si>
  <si>
    <t>B S TRADERS</t>
  </si>
  <si>
    <t>KODALA</t>
  </si>
  <si>
    <t>14/12/2024</t>
  </si>
  <si>
    <t>DEEPAK ENTERPRISES</t>
  </si>
  <si>
    <t>AMBAPUA GANJAM</t>
  </si>
  <si>
    <t>PL/JA/20927</t>
  </si>
  <si>
    <t>CH-56</t>
  </si>
  <si>
    <t>23/12/2024</t>
  </si>
  <si>
    <t>PL/JA/21497</t>
  </si>
  <si>
    <t xml:space="preserve">To,
M/s SSIL PAINT INDUSTRIES PRIVATE LIMITED
ADDRESS : JAGATPUR CUTTACK, 9147077050
GST NO: 21ABICS3895F1Z7
</t>
  </si>
  <si>
    <t>MACHINE, GIFT &amp; ODA CHARGES.</t>
  </si>
  <si>
    <t>TOTAL AMT.</t>
  </si>
  <si>
    <t>INVOICE
PRAGATI LOGISTICS
SAMANTA SAHI 
KHUNTIA LANE,8984191006
GST No:21AGHPB9356M1Z9</t>
  </si>
  <si>
    <t>SRI ABHIRAM TRADERS</t>
  </si>
  <si>
    <t>MUND TRADERS</t>
  </si>
  <si>
    <t>ATIGAON</t>
  </si>
  <si>
    <t>KALAHANDI</t>
  </si>
  <si>
    <t>KHORDHA</t>
  </si>
  <si>
    <t>GIFT-1</t>
  </si>
  <si>
    <t>SAMBALPUR</t>
  </si>
  <si>
    <t>SONEPUR</t>
  </si>
  <si>
    <t>TARINI TRADERS</t>
  </si>
  <si>
    <t>BALASORE</t>
  </si>
  <si>
    <t>MAYURBHANJ</t>
  </si>
  <si>
    <t>KENDRAPARA</t>
  </si>
  <si>
    <t>BARGARH</t>
  </si>
  <si>
    <t>AMBIKA HARDWARE</t>
  </si>
  <si>
    <t>BARIPADA</t>
  </si>
  <si>
    <t>ATTABIRA</t>
  </si>
  <si>
    <t>SITARAM HARDWARE STORE</t>
  </si>
  <si>
    <t>KESURA</t>
  </si>
  <si>
    <t>ARANPURNA BHANDAR</t>
  </si>
  <si>
    <t>RAMBHA</t>
  </si>
  <si>
    <t>BURLA</t>
  </si>
  <si>
    <t>RANISATI PLY &amp; PAINTS</t>
  </si>
  <si>
    <t>TAX INVOICE</t>
  </si>
  <si>
    <t>INVOICENO.</t>
  </si>
  <si>
    <t>INVOICEDATE</t>
  </si>
  <si>
    <t>DEALER NAME</t>
  </si>
  <si>
    <t>ADRESS</t>
  </si>
  <si>
    <t>AMOUNT</t>
  </si>
  <si>
    <t>WITH TAXAMOUNT</t>
  </si>
  <si>
    <t>RATEPER KG</t>
  </si>
  <si>
    <t>TOTALFRIGHT ASPERAGREMENT</t>
  </si>
  <si>
    <t>ADDNLPRIGHTREQUIRE</t>
  </si>
  <si>
    <t>TOTALFRIGHT</t>
  </si>
  <si>
    <t>31.05.2025</t>
  </si>
  <si>
    <t>ATTABIRA,BARGARH</t>
  </si>
  <si>
    <t>Thanking you for your business.
PRAGATI LOGISTICS</t>
  </si>
  <si>
    <t>TULSIPUR (NAYAGARH)</t>
  </si>
  <si>
    <t>DURO MAKER</t>
  </si>
  <si>
    <t>BADAMBADI</t>
  </si>
  <si>
    <t>PAIKMAL</t>
  </si>
  <si>
    <t>AJIT JENA</t>
  </si>
  <si>
    <t>MAA MANGALA HARDWARE STORE</t>
  </si>
  <si>
    <t>BUGUDA</t>
  </si>
  <si>
    <t>BALADEVJEW HARDWARE AND PAINTS</t>
  </si>
  <si>
    <t>MAA SANTOSHI ENTERPRISES</t>
  </si>
  <si>
    <t>RAIPUR (CUTTACK)</t>
  </si>
  <si>
    <t>POPULAR STEEL</t>
  </si>
  <si>
    <t>TURANGA</t>
  </si>
  <si>
    <t>BISWAKARMA ENTERPRISES</t>
  </si>
  <si>
    <t>BETADA</t>
  </si>
  <si>
    <t>DURGA HARDWARE</t>
  </si>
  <si>
    <t>ULLUNDA</t>
  </si>
  <si>
    <t>SASON</t>
  </si>
  <si>
    <t>USHARANI ENTERPRISES</t>
  </si>
  <si>
    <t>JAJPUR TOWN</t>
  </si>
  <si>
    <t>LANJIGARH</t>
  </si>
  <si>
    <t>BANRA (BANKI)</t>
  </si>
  <si>
    <t>SANKHACHILA</t>
  </si>
  <si>
    <t>BHATLI</t>
  </si>
  <si>
    <t>PANDIAPADA</t>
  </si>
  <si>
    <t>08/8/2025</t>
  </si>
  <si>
    <t>PL/JA/08724</t>
  </si>
  <si>
    <t>08.08.2025</t>
  </si>
  <si>
    <t xml:space="preserve">BIRAJA HARDWARE </t>
  </si>
  <si>
    <t>11/8/2025</t>
  </si>
  <si>
    <t>PL/JA/08821</t>
  </si>
  <si>
    <t>PL/JA/08822</t>
  </si>
  <si>
    <t xml:space="preserve">MAA KALI HARDWARE </t>
  </si>
  <si>
    <t>PALUR</t>
  </si>
  <si>
    <t>12/8/2025</t>
  </si>
  <si>
    <t>PL/JA/08885</t>
  </si>
  <si>
    <t>11.08.2025</t>
  </si>
  <si>
    <t>KARLAMUNDA</t>
  </si>
  <si>
    <t>PL/JA/09054</t>
  </si>
  <si>
    <t>12.08.2025</t>
  </si>
  <si>
    <t>14/8/2025</t>
  </si>
  <si>
    <t>PL/JA/09005</t>
  </si>
  <si>
    <t>MAHAVIR HARDWARE STORE</t>
  </si>
  <si>
    <t xml:space="preserve">KHUNTUNI </t>
  </si>
  <si>
    <t>13/8/2025</t>
  </si>
  <si>
    <t>PL/JA/08967</t>
  </si>
  <si>
    <t>ADITYA ENTERPRISES</t>
  </si>
  <si>
    <t>PL/JA/09052</t>
  </si>
  <si>
    <t>13.08.2025</t>
  </si>
  <si>
    <t>SENAPATI TRADERS</t>
  </si>
  <si>
    <t>SUNABEDA</t>
  </si>
  <si>
    <t>KORAPUT</t>
  </si>
  <si>
    <t>PL/JA/09196</t>
  </si>
  <si>
    <t>14.08.2025</t>
  </si>
  <si>
    <t>PL/JA/09001</t>
  </si>
  <si>
    <t>PL/JA/09260</t>
  </si>
  <si>
    <t>MANASA RANJAN SAHOO</t>
  </si>
  <si>
    <t>HARIPUR (KENDRAPARA)</t>
  </si>
  <si>
    <t>PL/JA/09017</t>
  </si>
  <si>
    <t>MAHAVIR HARDWARE &amp; PAINTS</t>
  </si>
  <si>
    <t>LALBAG</t>
  </si>
  <si>
    <t>PL/JA/09026</t>
  </si>
  <si>
    <t>16/8/2025</t>
  </si>
  <si>
    <t>PL/JA/09117</t>
  </si>
  <si>
    <t>16.08.2025</t>
  </si>
  <si>
    <t>SUNIL HARDWARE</t>
  </si>
  <si>
    <t>JUNAGARH</t>
  </si>
  <si>
    <t>PL/JA/09116</t>
  </si>
  <si>
    <t>19/8/2025</t>
  </si>
  <si>
    <t>PL/JA/09230</t>
  </si>
  <si>
    <t>18.08.2025</t>
  </si>
  <si>
    <t>22/8/2025</t>
  </si>
  <si>
    <t>PL/JA/09515</t>
  </si>
  <si>
    <t>19.08.2025</t>
  </si>
  <si>
    <t>LIPSA ENTERPRISES</t>
  </si>
  <si>
    <t>CDA-7</t>
  </si>
  <si>
    <t>20/8/2025</t>
  </si>
  <si>
    <t>PL/JA/09358</t>
  </si>
  <si>
    <t>20.08.2025</t>
  </si>
  <si>
    <t>NANDI COLOUR MART</t>
  </si>
  <si>
    <t>21/8/2025</t>
  </si>
  <si>
    <t>PL/JA/09453</t>
  </si>
  <si>
    <t>PL/JA/09436</t>
  </si>
  <si>
    <t>SAI HARDWARE</t>
  </si>
  <si>
    <t>PL/JA/09429</t>
  </si>
  <si>
    <t>PL/JA/09517</t>
  </si>
  <si>
    <t>MAA DULADEVI HARDWARE</t>
  </si>
  <si>
    <t>BANAMALIPUR</t>
  </si>
  <si>
    <t>PL/JA/09498</t>
  </si>
  <si>
    <t>21.08.2025</t>
  </si>
  <si>
    <t>PRATIK TILES AND MARBLE</t>
  </si>
  <si>
    <t>PL/JA/09520</t>
  </si>
  <si>
    <t>KUND HARDWARE</t>
  </si>
  <si>
    <t>THAKURMUNDA</t>
  </si>
  <si>
    <t>PL/JA/09518</t>
  </si>
  <si>
    <t>22.08.2025</t>
  </si>
  <si>
    <t>MAA RAJESWARI HARDWARE</t>
  </si>
  <si>
    <t>CHHATRAPUR</t>
  </si>
  <si>
    <t>PL/JA/09507</t>
  </si>
  <si>
    <t>GANAPATI IRON STORE</t>
  </si>
  <si>
    <t>25/8/2025</t>
  </si>
  <si>
    <t>PL/JA/09651</t>
  </si>
  <si>
    <t>25.08.2025</t>
  </si>
  <si>
    <t>MS HARDWARE AND ELECTRICAL</t>
  </si>
  <si>
    <t>DIGAPAHANDI</t>
  </si>
  <si>
    <t>PL/JA/09652</t>
  </si>
  <si>
    <t>BEHERA ENTERPRISES</t>
  </si>
  <si>
    <t>GOPALPUR (BALASORE)</t>
  </si>
  <si>
    <t>PL/JA/09647</t>
  </si>
  <si>
    <t>PL/JA/09649</t>
  </si>
  <si>
    <t>MAA MANGALA HARDWARE &amp; PAINTS</t>
  </si>
  <si>
    <t>BAGHAMARI</t>
  </si>
  <si>
    <t>31/8/2025</t>
  </si>
  <si>
    <t>PL/JA/10100</t>
  </si>
  <si>
    <t>26.08.2025</t>
  </si>
  <si>
    <t>26/8/2025</t>
  </si>
  <si>
    <t>PL/JA/09695</t>
  </si>
  <si>
    <t>KANAKDURGA HARDWARE STORE</t>
  </si>
  <si>
    <t>PL/JA/09717</t>
  </si>
  <si>
    <t>28/8/2025</t>
  </si>
  <si>
    <t>PL/JA/09811</t>
  </si>
  <si>
    <t>MUNDA HARDWARE STORE</t>
  </si>
  <si>
    <t>PADIABAHAL</t>
  </si>
  <si>
    <t>PL/JA/09690</t>
  </si>
  <si>
    <t>DEVI RUDRANI HARDWARE STORE &amp; PAINTS</t>
  </si>
  <si>
    <t>CHANDOL</t>
  </si>
  <si>
    <t>PL/JA/10283</t>
  </si>
  <si>
    <t>PL/JA/09922</t>
  </si>
  <si>
    <t>28.08.2025</t>
  </si>
  <si>
    <t>PL/JA/09923</t>
  </si>
  <si>
    <t>PL/JA/10282</t>
  </si>
  <si>
    <t>SUSHRI ENTERPRISRES</t>
  </si>
  <si>
    <t>PL/JA/10099</t>
  </si>
  <si>
    <t>29.08.2025</t>
  </si>
  <si>
    <t>BADATYA HARDWARE AND ELECTRICAL</t>
  </si>
  <si>
    <t>PL/JA/10416</t>
  </si>
  <si>
    <t>PL/JA/10583</t>
  </si>
  <si>
    <t>TILES GALLERY</t>
  </si>
  <si>
    <t>GARADPUR</t>
  </si>
  <si>
    <t>30/8/2025</t>
  </si>
  <si>
    <t>PL/JA/10048</t>
  </si>
  <si>
    <t>PL/JA/10239</t>
  </si>
  <si>
    <t>BEHERA HARDWARE AND COLOURS</t>
  </si>
  <si>
    <t>BASUAGHAI (BHUBANESWAR)</t>
  </si>
  <si>
    <t>PL/JA/10043</t>
  </si>
  <si>
    <t>PL/JA/10102</t>
  </si>
  <si>
    <t>PL/JA/10257</t>
  </si>
  <si>
    <t>30.08.2025</t>
  </si>
  <si>
    <t>PL/JA/10423</t>
  </si>
  <si>
    <t>PL/JA/10425</t>
  </si>
  <si>
    <t>PL/JA/10456</t>
  </si>
  <si>
    <t>GIFT-2</t>
  </si>
  <si>
    <t>PL/JA/10520</t>
  </si>
  <si>
    <t>NEW SAI TARINI COLOUR HOUSE</t>
  </si>
  <si>
    <t>BANTA</t>
  </si>
  <si>
    <t>PL/JA/10532</t>
  </si>
  <si>
    <t>31.08.2025</t>
  </si>
  <si>
    <t>TRIDEV PAINTS &amp; HARDWARE</t>
  </si>
  <si>
    <t>ADA</t>
  </si>
  <si>
    <t>PL/JA/10259</t>
  </si>
  <si>
    <t>PL/JA/10181</t>
  </si>
  <si>
    <t>S.K TRADERS</t>
  </si>
  <si>
    <t>PL/JA/10179</t>
  </si>
  <si>
    <t>PL/JA/10163</t>
  </si>
  <si>
    <t>PL/JA/10536</t>
  </si>
  <si>
    <t>ARAYAN SANITARY &amp; HARDWARE</t>
  </si>
  <si>
    <t>KANTILO</t>
  </si>
  <si>
    <t>PL/JA/10580</t>
  </si>
  <si>
    <t>ANNAPURNA HARDWARE &amp; ELECTRICAL</t>
  </si>
  <si>
    <t>BISWANATHPUR (KALAHANDI)</t>
  </si>
  <si>
    <t>PL/JA/10295</t>
  </si>
  <si>
    <t>PL/JA/10315</t>
  </si>
  <si>
    <t>RUDRA MADHAB HARDWARE STORE</t>
  </si>
  <si>
    <t>BALIJHARI</t>
  </si>
  <si>
    <t>PL/JA/10665</t>
  </si>
  <si>
    <t>(RUPEES TWO LAKH EIGHT THOUSAND NINETEEN ONLY)</t>
  </si>
  <si>
    <t xml:space="preserve">MONTH : AUGUST, 2025
Bill Date:  31/08/2025
Bill NO : 15280
Total Amount:  208019.00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</si>
</sst>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>
    <font>
      <sz val="11"/>
      <name val="Calibri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5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21">
    <xf numFmtId="0" fontId="0" fillId="0" borderId="0" xfId="0" applyNumberFormat="1" applyFont="1"/>
    <xf numFmtId="0" fontId="1" fillId="0" borderId="0" xfId="0" applyNumberFormat="1" applyFont="1" applyAlignment="1">
      <alignment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2" fontId="1" fillId="2" borderId="4" xfId="0" applyNumberFormat="1" applyFont="1" applyFill="1" applyBorder="1" applyAlignment="1">
      <alignment horizontal="center" vertical="center"/>
    </xf>
    <xf numFmtId="2" fontId="1" fillId="2" borderId="5" xfId="0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2" borderId="1" xfId="0" applyNumberFormat="1" applyFont="1" applyFill="1" applyBorder="1"/>
    <xf numFmtId="0" fontId="0" fillId="2" borderId="1" xfId="0" applyNumberFormat="1" applyFont="1" applyFill="1" applyBorder="1" applyAlignment="1">
      <alignment horizontal="left"/>
    </xf>
    <xf numFmtId="0" fontId="3" fillId="2" borderId="1" xfId="0" applyNumberFormat="1" applyFont="1" applyFill="1" applyBorder="1"/>
    <xf numFmtId="0" fontId="0" fillId="2" borderId="1" xfId="0" applyNumberFormat="1" applyFill="1" applyBorder="1" applyAlignment="1">
      <alignment wrapText="1"/>
    </xf>
    <xf numFmtId="164" fontId="0" fillId="2" borderId="1" xfId="0" applyNumberFormat="1" applyFont="1" applyFill="1" applyBorder="1"/>
    <xf numFmtId="2" fontId="0" fillId="2" borderId="1" xfId="0" applyNumberFormat="1" applyFont="1" applyFill="1" applyBorder="1"/>
    <xf numFmtId="0" fontId="0" fillId="2" borderId="1" xfId="0" applyNumberFormat="1" applyFill="1" applyBorder="1" applyAlignment="1">
      <alignment horizontal="left"/>
    </xf>
    <xf numFmtId="0" fontId="0" fillId="2" borderId="1" xfId="0" applyNumberFormat="1" applyFont="1" applyFill="1" applyBorder="1" applyAlignment="1">
      <alignment wrapText="1"/>
    </xf>
    <xf numFmtId="0" fontId="3" fillId="2" borderId="1" xfId="0" applyNumberFormat="1" applyFont="1" applyFill="1" applyBorder="1" applyAlignment="1">
      <alignment wrapText="1"/>
    </xf>
    <xf numFmtId="0" fontId="0" fillId="2" borderId="1" xfId="0" applyNumberFormat="1" applyFont="1" applyFill="1" applyBorder="1" applyAlignment="1">
      <alignment horizontal="left" wrapText="1"/>
    </xf>
    <xf numFmtId="0" fontId="3" fillId="2" borderId="1" xfId="0" applyNumberFormat="1" applyFont="1" applyFill="1" applyBorder="1" applyAlignment="1">
      <alignment horizontal="left" wrapText="1"/>
    </xf>
    <xf numFmtId="0" fontId="1" fillId="0" borderId="0" xfId="0" applyNumberFormat="1" applyFont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/>
    </xf>
    <xf numFmtId="0" fontId="0" fillId="2" borderId="10" xfId="0" applyNumberFormat="1" applyFont="1" applyFill="1" applyBorder="1"/>
    <xf numFmtId="0" fontId="0" fillId="2" borderId="10" xfId="0" applyNumberFormat="1" applyFill="1" applyBorder="1"/>
    <xf numFmtId="2" fontId="1" fillId="0" borderId="8" xfId="0" applyNumberFormat="1" applyFont="1" applyBorder="1" applyAlignment="1">
      <alignment vertical="center" wrapText="1"/>
    </xf>
    <xf numFmtId="2" fontId="1" fillId="0" borderId="6" xfId="0" applyNumberFormat="1" applyFont="1" applyBorder="1" applyAlignment="1">
      <alignment vertical="center" wrapText="1"/>
    </xf>
    <xf numFmtId="4" fontId="0" fillId="0" borderId="0" xfId="0" applyNumberFormat="1" applyFont="1"/>
    <xf numFmtId="0" fontId="6" fillId="2" borderId="1" xfId="0" applyNumberFormat="1" applyFont="1" applyFill="1" applyBorder="1" applyAlignment="1">
      <alignment vertical="center"/>
    </xf>
    <xf numFmtId="0" fontId="0" fillId="0" borderId="0" xfId="0" applyNumberFormat="1" applyFont="1" applyAlignment="1">
      <alignment vertical="center" wrapText="1"/>
    </xf>
    <xf numFmtId="0" fontId="0" fillId="2" borderId="0" xfId="0" applyNumberFormat="1" applyFont="1" applyFill="1" applyAlignment="1">
      <alignment vertical="center" wrapText="1"/>
    </xf>
    <xf numFmtId="0" fontId="0" fillId="0" borderId="0" xfId="0" applyNumberFormat="1" applyFont="1" applyAlignment="1">
      <alignment horizontal="left" vertical="center" wrapText="1"/>
    </xf>
    <xf numFmtId="2" fontId="0" fillId="0" borderId="0" xfId="0" applyNumberFormat="1" applyFont="1" applyAlignment="1">
      <alignment vertical="center" wrapText="1"/>
    </xf>
    <xf numFmtId="0" fontId="0" fillId="0" borderId="7" xfId="0" applyNumberFormat="1" applyFont="1" applyBorder="1" applyAlignment="1">
      <alignment vertical="center" wrapText="1"/>
    </xf>
    <xf numFmtId="0" fontId="1" fillId="0" borderId="7" xfId="0" applyNumberFormat="1" applyFont="1" applyBorder="1" applyAlignment="1">
      <alignment vertical="center" wrapText="1"/>
    </xf>
    <xf numFmtId="2" fontId="1" fillId="0" borderId="0" xfId="0" applyNumberFormat="1" applyFont="1" applyAlignment="1">
      <alignment vertical="center" wrapText="1"/>
    </xf>
    <xf numFmtId="4" fontId="0" fillId="0" borderId="0" xfId="0" applyNumberFormat="1" applyFont="1" applyAlignment="1">
      <alignment vertical="center" wrapText="1"/>
    </xf>
    <xf numFmtId="16" fontId="0" fillId="0" borderId="0" xfId="0" applyNumberFormat="1" applyFont="1" applyAlignment="1">
      <alignment vertical="center" wrapText="1"/>
    </xf>
    <xf numFmtId="0" fontId="0" fillId="0" borderId="0" xfId="0" applyNumberFormat="1" applyFont="1" applyAlignment="1">
      <alignment horizontal="center" vertical="center" wrapText="1"/>
    </xf>
    <xf numFmtId="2" fontId="1" fillId="0" borderId="18" xfId="0" applyNumberFormat="1" applyFont="1" applyBorder="1" applyAlignment="1">
      <alignment vertical="center" wrapText="1"/>
    </xf>
    <xf numFmtId="2" fontId="1" fillId="0" borderId="19" xfId="0" applyNumberFormat="1" applyFont="1" applyBorder="1" applyAlignment="1">
      <alignment vertical="center" wrapText="1"/>
    </xf>
    <xf numFmtId="2" fontId="1" fillId="0" borderId="21" xfId="0" applyNumberFormat="1" applyFont="1" applyBorder="1" applyAlignment="1">
      <alignment vertical="center" wrapText="1"/>
    </xf>
    <xf numFmtId="2" fontId="1" fillId="0" borderId="22" xfId="0" applyNumberFormat="1" applyFont="1" applyBorder="1" applyAlignment="1">
      <alignment vertical="center" wrapText="1"/>
    </xf>
    <xf numFmtId="0" fontId="0" fillId="0" borderId="0" xfId="0" applyNumberFormat="1" applyFont="1" applyBorder="1" applyAlignment="1">
      <alignment vertical="center" wrapText="1"/>
    </xf>
    <xf numFmtId="0" fontId="0" fillId="0" borderId="0" xfId="0" applyNumberFormat="1" applyFont="1" applyBorder="1" applyAlignment="1">
      <alignment horizontal="left" vertical="center" wrapText="1"/>
    </xf>
    <xf numFmtId="2" fontId="1" fillId="0" borderId="0" xfId="0" applyNumberFormat="1" applyFont="1" applyBorder="1" applyAlignment="1">
      <alignment vertical="center" wrapText="1"/>
    </xf>
    <xf numFmtId="2" fontId="1" fillId="0" borderId="0" xfId="0" applyNumberFormat="1" applyFont="1" applyBorder="1" applyAlignment="1">
      <alignment horizontal="left" vertical="center" wrapText="1"/>
    </xf>
    <xf numFmtId="0" fontId="0" fillId="0" borderId="14" xfId="0" applyNumberFormat="1" applyFont="1" applyBorder="1" applyAlignment="1">
      <alignment horizontal="left" vertical="center" wrapText="1"/>
    </xf>
    <xf numFmtId="2" fontId="1" fillId="0" borderId="14" xfId="0" applyNumberFormat="1" applyFont="1" applyBorder="1" applyAlignment="1">
      <alignment horizontal="left" vertical="center" wrapText="1"/>
    </xf>
    <xf numFmtId="2" fontId="1" fillId="0" borderId="13" xfId="0" applyNumberFormat="1" applyFont="1" applyBorder="1" applyAlignment="1">
      <alignment vertical="center" wrapText="1"/>
    </xf>
    <xf numFmtId="2" fontId="1" fillId="0" borderId="20" xfId="0" applyNumberFormat="1" applyFont="1" applyBorder="1" applyAlignment="1">
      <alignment horizontal="left" vertical="center" wrapText="1"/>
    </xf>
    <xf numFmtId="2" fontId="1" fillId="0" borderId="21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vertical="center" wrapText="1"/>
    </xf>
    <xf numFmtId="0" fontId="0" fillId="0" borderId="14" xfId="0" applyNumberFormat="1" applyFont="1" applyBorder="1" applyAlignment="1">
      <alignment vertical="center" wrapText="1"/>
    </xf>
    <xf numFmtId="0" fontId="0" fillId="0" borderId="13" xfId="0" applyNumberFormat="1" applyFont="1" applyBorder="1" applyAlignment="1">
      <alignment vertical="center" wrapText="1"/>
    </xf>
    <xf numFmtId="0" fontId="0" fillId="0" borderId="13" xfId="0" applyNumberFormat="1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vertical="center" wrapText="1"/>
    </xf>
    <xf numFmtId="2" fontId="1" fillId="0" borderId="17" xfId="0" applyNumberFormat="1" applyFont="1" applyBorder="1" applyAlignment="1">
      <alignment horizontal="left" vertical="center" wrapText="1"/>
    </xf>
    <xf numFmtId="2" fontId="1" fillId="0" borderId="18" xfId="0" applyNumberFormat="1" applyFont="1" applyBorder="1" applyAlignment="1">
      <alignment horizontal="left" vertical="center" wrapText="1"/>
    </xf>
    <xf numFmtId="2" fontId="1" fillId="0" borderId="19" xfId="0" applyNumberFormat="1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left" vertical="center" wrapText="1"/>
    </xf>
    <xf numFmtId="2" fontId="1" fillId="0" borderId="18" xfId="0" applyNumberFormat="1" applyFont="1" applyBorder="1" applyAlignment="1">
      <alignment horizontal="left" vertical="center" wrapText="1"/>
    </xf>
    <xf numFmtId="2" fontId="1" fillId="0" borderId="19" xfId="0" applyNumberFormat="1" applyFont="1" applyBorder="1" applyAlignment="1">
      <alignment horizontal="left" vertical="center" wrapText="1"/>
    </xf>
    <xf numFmtId="2" fontId="1" fillId="0" borderId="7" xfId="0" applyNumberFormat="1" applyFont="1" applyBorder="1" applyAlignment="1">
      <alignment horizontal="left" vertical="center" wrapText="1"/>
    </xf>
    <xf numFmtId="2" fontId="1" fillId="0" borderId="8" xfId="0" applyNumberFormat="1" applyFont="1" applyBorder="1" applyAlignment="1">
      <alignment horizontal="left" vertical="center" wrapText="1"/>
    </xf>
    <xf numFmtId="2" fontId="1" fillId="0" borderId="6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left" vertical="center" wrapText="1"/>
    </xf>
    <xf numFmtId="0" fontId="5" fillId="0" borderId="7" xfId="0" applyNumberFormat="1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left" vertical="center" wrapText="1"/>
    </xf>
    <xf numFmtId="0" fontId="0" fillId="0" borderId="4" xfId="0" applyNumberFormat="1" applyFont="1" applyBorder="1" applyAlignment="1">
      <alignment horizontal="left" vertical="center" wrapText="1"/>
    </xf>
    <xf numFmtId="0" fontId="0" fillId="0" borderId="5" xfId="0" applyNumberFormat="1" applyFont="1" applyBorder="1" applyAlignment="1">
      <alignment horizontal="left" vertical="center" wrapText="1"/>
    </xf>
    <xf numFmtId="2" fontId="1" fillId="0" borderId="13" xfId="0" applyNumberFormat="1" applyFont="1" applyBorder="1" applyAlignment="1">
      <alignment horizontal="left" vertical="center" wrapText="1"/>
    </xf>
    <xf numFmtId="2" fontId="1" fillId="0" borderId="22" xfId="0" applyNumberFormat="1" applyFont="1" applyBorder="1" applyAlignment="1">
      <alignment horizontal="left" vertical="center" wrapText="1"/>
    </xf>
    <xf numFmtId="0" fontId="6" fillId="0" borderId="1" xfId="0" applyNumberFormat="1" applyFont="1" applyBorder="1" applyAlignment="1">
      <alignment vertical="center"/>
    </xf>
    <xf numFmtId="0" fontId="6" fillId="0" borderId="1" xfId="0" applyNumberFormat="1" applyFont="1" applyBorder="1" applyAlignment="1">
      <alignment vertical="center" wrapText="1"/>
    </xf>
    <xf numFmtId="2" fontId="6" fillId="0" borderId="1" xfId="0" applyNumberFormat="1" applyFont="1" applyBorder="1" applyAlignment="1">
      <alignment vertical="center"/>
    </xf>
    <xf numFmtId="0" fontId="2" fillId="0" borderId="0" xfId="0" applyNumberFormat="1" applyFont="1" applyAlignment="1">
      <alignment horizontal="right" vertical="center"/>
    </xf>
    <xf numFmtId="0" fontId="6" fillId="0" borderId="0" xfId="0" applyNumberFormat="1" applyFont="1" applyAlignment="1">
      <alignment horizontal="center" vertical="center"/>
    </xf>
    <xf numFmtId="0" fontId="6" fillId="0" borderId="0" xfId="0" applyNumberFormat="1" applyFont="1" applyAlignment="1">
      <alignment vertical="center"/>
    </xf>
    <xf numFmtId="0" fontId="6" fillId="0" borderId="0" xfId="0" applyNumberFormat="1" applyFont="1" applyAlignment="1">
      <alignment vertical="center" wrapText="1"/>
    </xf>
    <xf numFmtId="2" fontId="6" fillId="0" borderId="0" xfId="0" applyNumberFormat="1" applyFont="1" applyAlignment="1">
      <alignment vertical="center"/>
    </xf>
    <xf numFmtId="0" fontId="6" fillId="0" borderId="11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vertical="center"/>
    </xf>
    <xf numFmtId="0" fontId="6" fillId="0" borderId="12" xfId="0" applyNumberFormat="1" applyFont="1" applyBorder="1" applyAlignment="1">
      <alignment vertical="center" wrapText="1"/>
    </xf>
    <xf numFmtId="2" fontId="6" fillId="0" borderId="12" xfId="0" applyNumberFormat="1" applyFont="1" applyBorder="1" applyAlignment="1">
      <alignment vertical="center"/>
    </xf>
    <xf numFmtId="0" fontId="6" fillId="0" borderId="23" xfId="0" applyNumberFormat="1" applyFont="1" applyBorder="1" applyAlignment="1">
      <alignment vertical="center"/>
    </xf>
    <xf numFmtId="0" fontId="6" fillId="0" borderId="2" xfId="0" applyNumberFormat="1" applyFont="1" applyBorder="1" applyAlignment="1">
      <alignment horizontal="center" vertical="center"/>
    </xf>
    <xf numFmtId="0" fontId="6" fillId="0" borderId="24" xfId="0" applyNumberFormat="1" applyFont="1" applyBorder="1" applyAlignment="1">
      <alignment vertical="center"/>
    </xf>
    <xf numFmtId="0" fontId="6" fillId="0" borderId="25" xfId="0" applyNumberFormat="1" applyFont="1" applyBorder="1" applyAlignment="1">
      <alignment horizontal="center" vertical="center"/>
    </xf>
    <xf numFmtId="0" fontId="6" fillId="0" borderId="26" xfId="0" applyNumberFormat="1" applyFont="1" applyBorder="1" applyAlignment="1">
      <alignment vertical="center"/>
    </xf>
    <xf numFmtId="0" fontId="6" fillId="0" borderId="26" xfId="0" applyNumberFormat="1" applyFont="1" applyBorder="1" applyAlignment="1">
      <alignment vertical="center" wrapText="1"/>
    </xf>
    <xf numFmtId="2" fontId="6" fillId="0" borderId="26" xfId="0" applyNumberFormat="1" applyFont="1" applyBorder="1" applyAlignment="1">
      <alignment vertical="center"/>
    </xf>
    <xf numFmtId="0" fontId="6" fillId="0" borderId="27" xfId="0" applyNumberFormat="1" applyFont="1" applyBorder="1" applyAlignment="1">
      <alignment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1" fillId="2" borderId="29" xfId="0" applyNumberFormat="1" applyFont="1" applyFill="1" applyBorder="1" applyAlignment="1">
      <alignment horizontal="center" vertical="center"/>
    </xf>
    <xf numFmtId="164" fontId="1" fillId="2" borderId="29" xfId="0" applyNumberFormat="1" applyFont="1" applyFill="1" applyBorder="1" applyAlignment="1">
      <alignment horizontal="center" vertical="center"/>
    </xf>
    <xf numFmtId="2" fontId="1" fillId="2" borderId="29" xfId="0" applyNumberFormat="1" applyFont="1" applyFill="1" applyBorder="1" applyAlignment="1">
      <alignment horizontal="center" vertical="center"/>
    </xf>
    <xf numFmtId="2" fontId="1" fillId="2" borderId="30" xfId="0" applyNumberFormat="1" applyFont="1" applyFill="1" applyBorder="1" applyAlignment="1">
      <alignment horizontal="center" vertical="center"/>
    </xf>
    <xf numFmtId="2" fontId="1" fillId="2" borderId="31" xfId="0" applyNumberFormat="1" applyFont="1" applyFill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/>
    </xf>
    <xf numFmtId="0" fontId="2" fillId="0" borderId="15" xfId="0" applyNumberFormat="1" applyFont="1" applyBorder="1" applyAlignment="1">
      <alignment horizontal="right" vertical="center"/>
    </xf>
    <xf numFmtId="0" fontId="2" fillId="0" borderId="33" xfId="0" applyNumberFormat="1" applyFont="1" applyBorder="1" applyAlignment="1">
      <alignment horizontal="right" vertical="center"/>
    </xf>
    <xf numFmtId="2" fontId="2" fillId="0" borderId="16" xfId="0" applyNumberFormat="1" applyFont="1" applyBorder="1" applyAlignment="1">
      <alignment horizontal="right" vertical="center"/>
    </xf>
  </cellXfs>
  <cellStyles count="2">
    <cellStyle name="Normal" xfId="0" builtinId="0"/>
    <cellStyle name="Normal 2" xfId="1"/>
  </cellStyles>
  <dxfs count="4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C0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C0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C0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C0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C0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C0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165735</xdr:rowOff>
    </xdr:from>
    <xdr:to>
      <xdr:col>6</xdr:col>
      <xdr:colOff>66675</xdr:colOff>
      <xdr:row>2</xdr:row>
      <xdr:rowOff>1082040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308610"/>
          <a:ext cx="5124450" cy="11734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5-26/BILL/JULY,%202025/ROUGH/SSIL%20QUO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ROUGH/SSIL%20QUO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">
          <cell r="A2" t="str">
            <v>ADA</v>
          </cell>
          <cell r="B2">
            <v>145</v>
          </cell>
          <cell r="C2">
            <v>3</v>
          </cell>
        </row>
        <row r="3">
          <cell r="A3" t="str">
            <v>AMBAPUA GANJAM</v>
          </cell>
          <cell r="B3">
            <v>210</v>
          </cell>
          <cell r="C3">
            <v>3</v>
          </cell>
        </row>
        <row r="4">
          <cell r="A4" t="str">
            <v>ANANDAPUR</v>
          </cell>
          <cell r="B4">
            <v>125</v>
          </cell>
          <cell r="C4">
            <v>3</v>
          </cell>
        </row>
        <row r="5">
          <cell r="A5" t="str">
            <v>ANANTAPUR SORO</v>
          </cell>
          <cell r="B5">
            <v>150</v>
          </cell>
          <cell r="C5">
            <v>3</v>
          </cell>
        </row>
        <row r="6">
          <cell r="A6" t="str">
            <v>ANGUL</v>
          </cell>
          <cell r="B6">
            <v>130</v>
          </cell>
          <cell r="C6">
            <v>3</v>
          </cell>
        </row>
        <row r="7">
          <cell r="A7" t="str">
            <v>ARNAPAL</v>
          </cell>
          <cell r="B7">
            <v>130</v>
          </cell>
          <cell r="C7">
            <v>3</v>
          </cell>
        </row>
        <row r="8">
          <cell r="A8" t="str">
            <v>BARAMBA</v>
          </cell>
          <cell r="B8">
            <v>80</v>
          </cell>
          <cell r="C8">
            <v>2.25</v>
          </cell>
        </row>
        <row r="9">
          <cell r="A9" t="str">
            <v>BADAMBADI</v>
          </cell>
          <cell r="B9">
            <v>15</v>
          </cell>
          <cell r="C9">
            <v>2.25</v>
          </cell>
        </row>
        <row r="10">
          <cell r="A10" t="str">
            <v>BADAMULABASANTA</v>
          </cell>
          <cell r="B10">
            <v>90</v>
          </cell>
          <cell r="C10">
            <v>2.25</v>
          </cell>
        </row>
        <row r="11">
          <cell r="A11" t="str">
            <v>BADAPATASUNDARPUR</v>
          </cell>
          <cell r="B11">
            <v>50</v>
          </cell>
          <cell r="C11">
            <v>2.25</v>
          </cell>
        </row>
        <row r="12">
          <cell r="A12" t="str">
            <v>BAGHAMARI</v>
          </cell>
          <cell r="B12">
            <v>75</v>
          </cell>
          <cell r="C12">
            <v>2.25</v>
          </cell>
        </row>
        <row r="13">
          <cell r="A13" t="str">
            <v>BAHALDA</v>
          </cell>
          <cell r="B13">
            <v>300</v>
          </cell>
          <cell r="C13">
            <v>3.75</v>
          </cell>
        </row>
        <row r="14">
          <cell r="A14" t="str">
            <v>BALARAM PRASAD</v>
          </cell>
          <cell r="B14">
            <v>125</v>
          </cell>
          <cell r="C14">
            <v>3</v>
          </cell>
        </row>
        <row r="15">
          <cell r="A15" t="str">
            <v>BALASORE</v>
          </cell>
          <cell r="B15">
            <v>200</v>
          </cell>
          <cell r="C15">
            <v>3</v>
          </cell>
        </row>
        <row r="16">
          <cell r="A16" t="str">
            <v>BALIA BAZAR</v>
          </cell>
          <cell r="B16">
            <v>85</v>
          </cell>
          <cell r="C16">
            <v>2.25</v>
          </cell>
        </row>
        <row r="17">
          <cell r="A17" t="str">
            <v>BALIKHANDA</v>
          </cell>
          <cell r="B17">
            <v>155</v>
          </cell>
          <cell r="C17">
            <v>3</v>
          </cell>
        </row>
        <row r="18">
          <cell r="A18" t="str">
            <v>BANARPAL</v>
          </cell>
          <cell r="B18">
            <v>130</v>
          </cell>
          <cell r="C18">
            <v>3</v>
          </cell>
        </row>
        <row r="19">
          <cell r="A19" t="str">
            <v>BANKI</v>
          </cell>
          <cell r="B19">
            <v>50</v>
          </cell>
          <cell r="C19">
            <v>2.25</v>
          </cell>
        </row>
        <row r="20">
          <cell r="A20" t="str">
            <v>BARIMULA</v>
          </cell>
          <cell r="B20">
            <v>65</v>
          </cell>
          <cell r="C20">
            <v>2.25</v>
          </cell>
        </row>
        <row r="21">
          <cell r="A21" t="str">
            <v>BASTA</v>
          </cell>
          <cell r="B21">
            <v>240</v>
          </cell>
          <cell r="C21">
            <v>3</v>
          </cell>
        </row>
        <row r="22">
          <cell r="A22" t="str">
            <v>BASUDEVPUR</v>
          </cell>
          <cell r="B22">
            <v>160</v>
          </cell>
          <cell r="C22">
            <v>2.25</v>
          </cell>
        </row>
        <row r="23">
          <cell r="A23" t="str">
            <v>BERHAMPUR</v>
          </cell>
          <cell r="B23">
            <v>210</v>
          </cell>
          <cell r="C23">
            <v>3</v>
          </cell>
        </row>
        <row r="24">
          <cell r="A24" t="str">
            <v>BETADA</v>
          </cell>
          <cell r="B24">
            <v>150</v>
          </cell>
          <cell r="C24">
            <v>3</v>
          </cell>
        </row>
        <row r="25">
          <cell r="A25" t="str">
            <v>BETNOTI</v>
          </cell>
          <cell r="B25">
            <v>285</v>
          </cell>
          <cell r="C25">
            <v>3</v>
          </cell>
        </row>
        <row r="26">
          <cell r="A26" t="str">
            <v>BHADRAK</v>
          </cell>
          <cell r="B26">
            <v>130</v>
          </cell>
          <cell r="C26">
            <v>3</v>
          </cell>
        </row>
        <row r="27">
          <cell r="A27" t="str">
            <v>BHANJANAGAR</v>
          </cell>
          <cell r="B27">
            <v>280</v>
          </cell>
          <cell r="C27">
            <v>3</v>
          </cell>
        </row>
        <row r="28">
          <cell r="A28" t="str">
            <v>BHAPUR BRP</v>
          </cell>
          <cell r="B28">
            <v>210</v>
          </cell>
          <cell r="C28">
            <v>3</v>
          </cell>
        </row>
        <row r="29">
          <cell r="A29" t="str">
            <v>BHARATPUR</v>
          </cell>
          <cell r="B29">
            <v>55</v>
          </cell>
          <cell r="C29">
            <v>2.25</v>
          </cell>
        </row>
        <row r="30">
          <cell r="A30" t="str">
            <v>BHUBANESWAR</v>
          </cell>
          <cell r="B30">
            <v>35</v>
          </cell>
          <cell r="C30">
            <v>1.5</v>
          </cell>
        </row>
        <row r="31">
          <cell r="A31" t="str">
            <v>BHUBANESWAR (UNIT-4)</v>
          </cell>
          <cell r="B31">
            <v>35</v>
          </cell>
          <cell r="C31">
            <v>2.25</v>
          </cell>
        </row>
        <row r="32">
          <cell r="A32" t="str">
            <v>BHUTMUNDAI</v>
          </cell>
          <cell r="B32">
            <v>85</v>
          </cell>
          <cell r="C32">
            <v>2.25</v>
          </cell>
        </row>
        <row r="33">
          <cell r="A33" t="str">
            <v>BISOI</v>
          </cell>
          <cell r="B33">
            <v>270</v>
          </cell>
          <cell r="C33">
            <v>3.75</v>
          </cell>
        </row>
        <row r="34">
          <cell r="A34" t="str">
            <v>BOINDA</v>
          </cell>
          <cell r="B34">
            <v>170</v>
          </cell>
          <cell r="C34">
            <v>3</v>
          </cell>
        </row>
        <row r="35">
          <cell r="A35" t="str">
            <v>BONTH CHAK</v>
          </cell>
          <cell r="B35">
            <v>135</v>
          </cell>
          <cell r="C35">
            <v>3</v>
          </cell>
        </row>
        <row r="36">
          <cell r="A36" t="str">
            <v>BUGUDA</v>
          </cell>
          <cell r="B36">
            <v>200</v>
          </cell>
          <cell r="C36">
            <v>3</v>
          </cell>
        </row>
        <row r="37">
          <cell r="A37" t="str">
            <v>CHANDAKA</v>
          </cell>
          <cell r="B37">
            <v>45</v>
          </cell>
          <cell r="C37">
            <v>2.25</v>
          </cell>
        </row>
        <row r="38">
          <cell r="A38" t="str">
            <v>CHHATABARA</v>
          </cell>
          <cell r="B38">
            <v>50</v>
          </cell>
          <cell r="C38">
            <v>2.25</v>
          </cell>
        </row>
        <row r="39">
          <cell r="A39" t="str">
            <v>CHHATRAPUR</v>
          </cell>
          <cell r="B39">
            <v>185</v>
          </cell>
          <cell r="C39">
            <v>3</v>
          </cell>
        </row>
        <row r="40">
          <cell r="A40" t="str">
            <v>CHOUDWAR</v>
          </cell>
          <cell r="B40">
            <v>15</v>
          </cell>
          <cell r="C40">
            <v>2.25</v>
          </cell>
        </row>
        <row r="41">
          <cell r="A41" t="str">
            <v>COLLEGE SQUARE</v>
          </cell>
          <cell r="B41">
            <v>10</v>
          </cell>
          <cell r="C41">
            <v>1.5</v>
          </cell>
        </row>
        <row r="42">
          <cell r="A42" t="str">
            <v>CUTTACK</v>
          </cell>
          <cell r="B42">
            <v>15</v>
          </cell>
          <cell r="C42">
            <v>1.5</v>
          </cell>
        </row>
        <row r="43">
          <cell r="A43" t="str">
            <v>CUTTACK CONTAINMENT ROAD</v>
          </cell>
          <cell r="B43">
            <v>15</v>
          </cell>
          <cell r="C43">
            <v>1.5</v>
          </cell>
        </row>
        <row r="44">
          <cell r="A44" t="str">
            <v>DAMANA</v>
          </cell>
          <cell r="B44">
            <v>35</v>
          </cell>
          <cell r="C44">
            <v>2.25</v>
          </cell>
        </row>
        <row r="45">
          <cell r="A45" t="str">
            <v>DANAGADI</v>
          </cell>
          <cell r="B45">
            <v>90</v>
          </cell>
          <cell r="C45">
            <v>2.25</v>
          </cell>
        </row>
        <row r="46">
          <cell r="A46" t="str">
            <v>DHALAPATHAR</v>
          </cell>
          <cell r="B46">
            <v>90</v>
          </cell>
          <cell r="C46">
            <v>2.25</v>
          </cell>
        </row>
        <row r="47">
          <cell r="A47" t="str">
            <v>DHAMNAGAR</v>
          </cell>
          <cell r="B47">
            <v>155</v>
          </cell>
          <cell r="C47">
            <v>3</v>
          </cell>
        </row>
        <row r="48">
          <cell r="A48" t="str">
            <v>DHENKANAL</v>
          </cell>
          <cell r="B48">
            <v>50</v>
          </cell>
          <cell r="C48">
            <v>2.25</v>
          </cell>
        </row>
        <row r="49">
          <cell r="A49" t="str">
            <v>DIGAPAHANDI</v>
          </cell>
          <cell r="B49">
            <v>235</v>
          </cell>
          <cell r="C49">
            <v>3</v>
          </cell>
        </row>
        <row r="50">
          <cell r="A50" t="str">
            <v>GAJAPATI</v>
          </cell>
          <cell r="B50">
            <v>350</v>
          </cell>
          <cell r="C50">
            <v>3.75</v>
          </cell>
        </row>
        <row r="51">
          <cell r="A51" t="str">
            <v>GANESWARPUR GANJAM</v>
          </cell>
          <cell r="B51">
            <v>220</v>
          </cell>
          <cell r="C51">
            <v>3</v>
          </cell>
        </row>
        <row r="52">
          <cell r="A52" t="str">
            <v>GANJAM</v>
          </cell>
          <cell r="B52">
            <v>230</v>
          </cell>
          <cell r="C52">
            <v>3</v>
          </cell>
        </row>
        <row r="53">
          <cell r="A53" t="str">
            <v>GELPUR</v>
          </cell>
          <cell r="B53">
            <v>110</v>
          </cell>
          <cell r="C53">
            <v>2.25</v>
          </cell>
        </row>
        <row r="54">
          <cell r="A54" t="str">
            <v>GHASIPURA</v>
          </cell>
          <cell r="B54">
            <v>125</v>
          </cell>
          <cell r="C54">
            <v>3</v>
          </cell>
        </row>
        <row r="55">
          <cell r="A55" t="str">
            <v>GHATAGAON</v>
          </cell>
          <cell r="B55">
            <v>255</v>
          </cell>
          <cell r="C55">
            <v>3.75</v>
          </cell>
        </row>
        <row r="56">
          <cell r="A56" t="str">
            <v>GODISAHI</v>
          </cell>
          <cell r="B56">
            <v>30</v>
          </cell>
          <cell r="C56">
            <v>2.25</v>
          </cell>
        </row>
        <row r="57">
          <cell r="A57" t="str">
            <v>GOSANINUAGAON BRP</v>
          </cell>
          <cell r="B57">
            <v>210</v>
          </cell>
          <cell r="C57">
            <v>3</v>
          </cell>
        </row>
        <row r="58">
          <cell r="A58" t="str">
            <v>GOTARA</v>
          </cell>
          <cell r="B58">
            <v>35</v>
          </cell>
          <cell r="C58">
            <v>2.25</v>
          </cell>
        </row>
        <row r="59">
          <cell r="A59" t="str">
            <v>GOVINDPUR BAIROI</v>
          </cell>
          <cell r="B59">
            <v>50</v>
          </cell>
          <cell r="C59">
            <v>2.25</v>
          </cell>
        </row>
        <row r="60">
          <cell r="A60" t="str">
            <v>GULNAGAR</v>
          </cell>
          <cell r="B60">
            <v>85</v>
          </cell>
          <cell r="C60">
            <v>2.25</v>
          </cell>
        </row>
        <row r="61">
          <cell r="A61" t="str">
            <v>HADUBHANGI</v>
          </cell>
          <cell r="B61">
            <v>350</v>
          </cell>
          <cell r="C61">
            <v>3.75</v>
          </cell>
        </row>
        <row r="62">
          <cell r="A62" t="str">
            <v>HARIRAJPUR (KHURDA)</v>
          </cell>
          <cell r="B62">
            <v>30</v>
          </cell>
          <cell r="C62">
            <v>2.25</v>
          </cell>
        </row>
        <row r="63">
          <cell r="A63" t="str">
            <v>HATADIHI</v>
          </cell>
          <cell r="B63">
            <v>130</v>
          </cell>
          <cell r="C63">
            <v>3</v>
          </cell>
        </row>
        <row r="64">
          <cell r="A64" t="str">
            <v>JAGATSINGHPUR</v>
          </cell>
          <cell r="B64">
            <v>60</v>
          </cell>
          <cell r="C64">
            <v>2.25</v>
          </cell>
        </row>
        <row r="65">
          <cell r="A65" t="str">
            <v>JAJATI NAGAR</v>
          </cell>
          <cell r="B65">
            <v>70</v>
          </cell>
          <cell r="C65">
            <v>2.25</v>
          </cell>
        </row>
        <row r="66">
          <cell r="A66" t="str">
            <v>JAJPUR TOWN</v>
          </cell>
          <cell r="B66">
            <v>70</v>
          </cell>
          <cell r="C66">
            <v>2.25</v>
          </cell>
        </row>
        <row r="67">
          <cell r="A67" t="str">
            <v>JALESWAR</v>
          </cell>
          <cell r="B67">
            <v>260</v>
          </cell>
          <cell r="C67">
            <v>3.75</v>
          </cell>
        </row>
        <row r="68">
          <cell r="A68" t="str">
            <v>JAMUJHADI</v>
          </cell>
          <cell r="B68">
            <v>130</v>
          </cell>
          <cell r="C68">
            <v>3</v>
          </cell>
        </row>
        <row r="69">
          <cell r="A69" t="str">
            <v>JARKA</v>
          </cell>
          <cell r="B69">
            <v>60</v>
          </cell>
          <cell r="C69">
            <v>2.25</v>
          </cell>
        </row>
        <row r="70">
          <cell r="A70" t="str">
            <v>JUNUSPATNA</v>
          </cell>
          <cell r="B70">
            <v>15</v>
          </cell>
          <cell r="C70">
            <v>2.25</v>
          </cell>
        </row>
        <row r="71">
          <cell r="A71" t="str">
            <v>KADALIMUNDA ANGUL</v>
          </cell>
          <cell r="B71">
            <v>130</v>
          </cell>
          <cell r="C71">
            <v>3</v>
          </cell>
        </row>
        <row r="72">
          <cell r="A72" t="str">
            <v xml:space="preserve">KAIRASI </v>
          </cell>
          <cell r="B72">
            <v>190</v>
          </cell>
          <cell r="C72">
            <v>3</v>
          </cell>
        </row>
        <row r="73">
          <cell r="A73" t="str">
            <v>KAMAKHYANAGAR</v>
          </cell>
          <cell r="B73">
            <v>90</v>
          </cell>
          <cell r="C73">
            <v>2.25</v>
          </cell>
        </row>
        <row r="74">
          <cell r="A74" t="str">
            <v>KANSAMARI</v>
          </cell>
          <cell r="B74">
            <v>255</v>
          </cell>
          <cell r="C74">
            <v>3.75</v>
          </cell>
        </row>
        <row r="75">
          <cell r="A75" t="str">
            <v>KASHINAGAR</v>
          </cell>
          <cell r="B75">
            <v>350</v>
          </cell>
          <cell r="C75">
            <v>3.75</v>
          </cell>
        </row>
        <row r="76">
          <cell r="A76" t="str">
            <v>KENDRAPARA</v>
          </cell>
          <cell r="B76">
            <v>85</v>
          </cell>
          <cell r="C76">
            <v>2.25</v>
          </cell>
        </row>
        <row r="77">
          <cell r="A77" t="str">
            <v>KEONJHAR</v>
          </cell>
          <cell r="B77">
            <v>200</v>
          </cell>
          <cell r="C77">
            <v>3</v>
          </cell>
        </row>
        <row r="78">
          <cell r="A78" t="str">
            <v>KESURA, PURI BYPASS</v>
          </cell>
          <cell r="B78">
            <v>25</v>
          </cell>
          <cell r="C78">
            <v>2.25</v>
          </cell>
        </row>
        <row r="79">
          <cell r="A79" t="str">
            <v>KHANTAPADA</v>
          </cell>
          <cell r="B79">
            <v>180</v>
          </cell>
          <cell r="C79">
            <v>3</v>
          </cell>
        </row>
        <row r="80">
          <cell r="A80" t="str">
            <v>KHORDA</v>
          </cell>
          <cell r="B80">
            <v>50</v>
          </cell>
          <cell r="C80">
            <v>2.25</v>
          </cell>
        </row>
        <row r="81">
          <cell r="A81" t="str">
            <v>KHUNTA</v>
          </cell>
          <cell r="B81">
            <v>205</v>
          </cell>
          <cell r="C81">
            <v>3</v>
          </cell>
        </row>
        <row r="82">
          <cell r="A82" t="str">
            <v>KHURDA</v>
          </cell>
          <cell r="B82">
            <v>60</v>
          </cell>
          <cell r="C82">
            <v>2.25</v>
          </cell>
        </row>
        <row r="83">
          <cell r="A83" t="str">
            <v>KODALA</v>
          </cell>
          <cell r="B83">
            <v>270</v>
          </cell>
          <cell r="C83">
            <v>3.75</v>
          </cell>
        </row>
        <row r="84">
          <cell r="A84" t="str">
            <v>KONISI</v>
          </cell>
          <cell r="B84">
            <v>200</v>
          </cell>
          <cell r="C84">
            <v>3</v>
          </cell>
        </row>
        <row r="85">
          <cell r="A85" t="str">
            <v>KORAPUT</v>
          </cell>
          <cell r="B85">
            <v>530</v>
          </cell>
          <cell r="C85">
            <v>4.25</v>
          </cell>
        </row>
        <row r="86">
          <cell r="A86" t="str">
            <v>KUDIA</v>
          </cell>
          <cell r="B86">
            <v>220</v>
          </cell>
          <cell r="C86">
            <v>3</v>
          </cell>
        </row>
        <row r="87">
          <cell r="A87" t="str">
            <v>KURUDOL</v>
          </cell>
          <cell r="B87">
            <v>130</v>
          </cell>
          <cell r="C87">
            <v>3</v>
          </cell>
        </row>
        <row r="88">
          <cell r="A88" t="str">
            <v>LINK ROAD</v>
          </cell>
          <cell r="B88">
            <v>15</v>
          </cell>
          <cell r="C88">
            <v>2.25</v>
          </cell>
        </row>
        <row r="89">
          <cell r="A89" t="str">
            <v>MACHHAMARA GAJAPATI</v>
          </cell>
          <cell r="B89">
            <v>300</v>
          </cell>
          <cell r="C89">
            <v>3.75</v>
          </cell>
        </row>
        <row r="90">
          <cell r="A90" t="str">
            <v>MADHUPATNA</v>
          </cell>
          <cell r="B90">
            <v>15</v>
          </cell>
          <cell r="C90">
            <v>1.5</v>
          </cell>
        </row>
        <row r="91">
          <cell r="A91" t="str">
            <v>MARKONA</v>
          </cell>
          <cell r="B91">
            <v>125</v>
          </cell>
          <cell r="C91">
            <v>3</v>
          </cell>
        </row>
        <row r="92">
          <cell r="A92" t="str">
            <v>MARKONA, SIMULIA</v>
          </cell>
          <cell r="B92">
            <v>125</v>
          </cell>
          <cell r="C92">
            <v>3</v>
          </cell>
        </row>
        <row r="93">
          <cell r="A93" t="str">
            <v>MULABASANTA KENDRAPARA</v>
          </cell>
          <cell r="B93">
            <v>85</v>
          </cell>
          <cell r="C93">
            <v>2.25</v>
          </cell>
        </row>
        <row r="94">
          <cell r="A94" t="str">
            <v>MUNDALI,BANKI</v>
          </cell>
          <cell r="B94">
            <v>30</v>
          </cell>
          <cell r="C94">
            <v>2.25</v>
          </cell>
        </row>
        <row r="95">
          <cell r="A95" t="str">
            <v>NARAYANPURA</v>
          </cell>
          <cell r="B95">
            <v>350</v>
          </cell>
          <cell r="C95">
            <v>3.75</v>
          </cell>
        </row>
        <row r="96">
          <cell r="A96" t="str">
            <v>NARSINGHPUR</v>
          </cell>
          <cell r="B96">
            <v>105</v>
          </cell>
          <cell r="C96">
            <v>2.25</v>
          </cell>
        </row>
        <row r="97">
          <cell r="A97" t="str">
            <v>NIALI</v>
          </cell>
          <cell r="B97">
            <v>45</v>
          </cell>
          <cell r="C97">
            <v>2.25</v>
          </cell>
        </row>
        <row r="98">
          <cell r="A98" t="str">
            <v>NISCHINTAKOILI</v>
          </cell>
          <cell r="B98">
            <v>35</v>
          </cell>
          <cell r="C98">
            <v>2.25</v>
          </cell>
        </row>
        <row r="99">
          <cell r="A99" t="str">
            <v>PAGA</v>
          </cell>
          <cell r="B99">
            <v>20</v>
          </cell>
          <cell r="C99">
            <v>2.25</v>
          </cell>
        </row>
        <row r="100">
          <cell r="A100" t="str">
            <v xml:space="preserve">PARALAKHEMUNDI </v>
          </cell>
          <cell r="B100">
            <v>350</v>
          </cell>
          <cell r="C100">
            <v>3.75</v>
          </cell>
        </row>
        <row r="101">
          <cell r="A101" t="str">
            <v>PITHAPUR</v>
          </cell>
          <cell r="B101">
            <v>15</v>
          </cell>
          <cell r="C101">
            <v>1.5</v>
          </cell>
        </row>
        <row r="102">
          <cell r="A102" t="str">
            <v>PRESS CHHAK</v>
          </cell>
          <cell r="B102">
            <v>10</v>
          </cell>
          <cell r="C102">
            <v>1.5</v>
          </cell>
        </row>
        <row r="103">
          <cell r="A103" t="str">
            <v>PURI</v>
          </cell>
          <cell r="B103">
            <v>110</v>
          </cell>
          <cell r="C103">
            <v>2.25</v>
          </cell>
        </row>
        <row r="104">
          <cell r="A104" t="str">
            <v>RAGADI</v>
          </cell>
          <cell r="B104">
            <v>85</v>
          </cell>
          <cell r="C104">
            <v>2.25</v>
          </cell>
        </row>
        <row r="105">
          <cell r="A105" t="str">
            <v>RAIPUR (CUTTACK)</v>
          </cell>
          <cell r="B105">
            <v>35</v>
          </cell>
          <cell r="C105">
            <v>2.25</v>
          </cell>
        </row>
        <row r="106">
          <cell r="A106" t="str">
            <v>RAJBERHAMPUR</v>
          </cell>
          <cell r="B106">
            <v>180</v>
          </cell>
          <cell r="C106">
            <v>3</v>
          </cell>
        </row>
        <row r="107">
          <cell r="A107" t="str">
            <v>RAJNAGAR</v>
          </cell>
          <cell r="B107">
            <v>80</v>
          </cell>
          <cell r="C107">
            <v>2.25</v>
          </cell>
        </row>
        <row r="108">
          <cell r="A108" t="str">
            <v>RANIPETA</v>
          </cell>
          <cell r="B108">
            <v>320</v>
          </cell>
          <cell r="C108">
            <v>3.75</v>
          </cell>
        </row>
        <row r="109">
          <cell r="A109" t="str">
            <v>REAMAL</v>
          </cell>
          <cell r="B109">
            <v>220</v>
          </cell>
          <cell r="C109">
            <v>3</v>
          </cell>
        </row>
        <row r="110">
          <cell r="A110" t="str">
            <v>REMUNA</v>
          </cell>
          <cell r="B110">
            <v>210</v>
          </cell>
          <cell r="C110">
            <v>3</v>
          </cell>
        </row>
        <row r="111">
          <cell r="A111" t="str">
            <v>RENGALI</v>
          </cell>
          <cell r="B111">
            <v>270</v>
          </cell>
          <cell r="C111">
            <v>3.75</v>
          </cell>
        </row>
        <row r="112">
          <cell r="A112" t="str">
            <v>RUPSA</v>
          </cell>
          <cell r="B112">
            <v>190</v>
          </cell>
          <cell r="C112">
            <v>3</v>
          </cell>
        </row>
        <row r="113">
          <cell r="A113" t="str">
            <v>SAMBALPUR</v>
          </cell>
          <cell r="B113">
            <v>275</v>
          </cell>
          <cell r="C113">
            <v>3.75</v>
          </cell>
        </row>
        <row r="114">
          <cell r="A114" t="str">
            <v>SATHIPUR</v>
          </cell>
          <cell r="B114">
            <v>85</v>
          </cell>
          <cell r="C114">
            <v>2.25</v>
          </cell>
        </row>
        <row r="115">
          <cell r="A115" t="str">
            <v>SATICHAURA</v>
          </cell>
          <cell r="B115">
            <v>20</v>
          </cell>
          <cell r="C115">
            <v>2.25</v>
          </cell>
        </row>
        <row r="116">
          <cell r="A116" t="str">
            <v>SINGIRI</v>
          </cell>
          <cell r="B116">
            <v>85</v>
          </cell>
          <cell r="C116">
            <v>2.25</v>
          </cell>
        </row>
        <row r="117">
          <cell r="A117" t="str">
            <v>SORO</v>
          </cell>
          <cell r="B117">
            <v>150</v>
          </cell>
          <cell r="C117">
            <v>3</v>
          </cell>
        </row>
        <row r="118">
          <cell r="A118" t="str">
            <v>SUKINDA</v>
          </cell>
          <cell r="B118">
            <v>125</v>
          </cell>
          <cell r="C118">
            <v>3</v>
          </cell>
        </row>
        <row r="119">
          <cell r="A119" t="str">
            <v>SUNABEDA</v>
          </cell>
          <cell r="B119">
            <v>520</v>
          </cell>
          <cell r="C119">
            <v>4.25</v>
          </cell>
        </row>
        <row r="120">
          <cell r="A120" t="str">
            <v>SUNHAT</v>
          </cell>
          <cell r="B120">
            <v>180</v>
          </cell>
          <cell r="C120">
            <v>3</v>
          </cell>
        </row>
        <row r="121">
          <cell r="A121" t="str">
            <v>TIHIDI</v>
          </cell>
          <cell r="B121">
            <v>150</v>
          </cell>
          <cell r="C121">
            <v>3</v>
          </cell>
        </row>
        <row r="122">
          <cell r="A122" t="str">
            <v>TIKIRI</v>
          </cell>
          <cell r="B122">
            <v>470</v>
          </cell>
          <cell r="C122">
            <v>4.25</v>
          </cell>
        </row>
        <row r="123">
          <cell r="A123" t="str">
            <v>TRISULIA</v>
          </cell>
          <cell r="B123">
            <v>25</v>
          </cell>
          <cell r="C123">
            <v>2.25</v>
          </cell>
        </row>
        <row r="124">
          <cell r="A124" t="str">
            <v>TULSIPUR</v>
          </cell>
          <cell r="B124">
            <v>20</v>
          </cell>
          <cell r="C124">
            <v>2.25</v>
          </cell>
        </row>
        <row r="125">
          <cell r="A125" t="str">
            <v>TULU GANJAM</v>
          </cell>
          <cell r="B125">
            <v>215</v>
          </cell>
          <cell r="C125">
            <v>3</v>
          </cell>
        </row>
        <row r="126">
          <cell r="A126" t="str">
            <v>UDALA</v>
          </cell>
          <cell r="B126">
            <v>195</v>
          </cell>
          <cell r="C126">
            <v>3</v>
          </cell>
        </row>
        <row r="127">
          <cell r="A127" t="str">
            <v>BANTA</v>
          </cell>
          <cell r="B127">
            <v>145</v>
          </cell>
          <cell r="C127">
            <v>3</v>
          </cell>
        </row>
        <row r="128">
          <cell r="A128" t="str">
            <v>BHISAMGIRI</v>
          </cell>
          <cell r="B128">
            <v>255</v>
          </cell>
          <cell r="C128">
            <v>3.75</v>
          </cell>
        </row>
        <row r="129">
          <cell r="A129" t="str">
            <v>KANTIGADIA</v>
          </cell>
          <cell r="B129">
            <v>75</v>
          </cell>
          <cell r="C129">
            <v>2.25</v>
          </cell>
        </row>
        <row r="130">
          <cell r="A130" t="str">
            <v>SIMULIA</v>
          </cell>
          <cell r="B130">
            <v>285</v>
          </cell>
          <cell r="C130">
            <v>3.75</v>
          </cell>
        </row>
        <row r="131">
          <cell r="A131" t="str">
            <v>TURANGA</v>
          </cell>
          <cell r="B131">
            <v>135</v>
          </cell>
          <cell r="C131">
            <v>3</v>
          </cell>
        </row>
        <row r="132">
          <cell r="A132" t="str">
            <v>NUAPADA (CUTTACK)</v>
          </cell>
          <cell r="B132">
            <v>15</v>
          </cell>
          <cell r="C132">
            <v>1.5</v>
          </cell>
        </row>
        <row r="133">
          <cell r="A133" t="str">
            <v>ATTABIRA</v>
          </cell>
          <cell r="B133">
            <v>380</v>
          </cell>
          <cell r="C133">
            <v>3.75</v>
          </cell>
        </row>
        <row r="134">
          <cell r="A134" t="str">
            <v>CDA-13</v>
          </cell>
          <cell r="B134">
            <v>25</v>
          </cell>
          <cell r="C134">
            <v>2.25</v>
          </cell>
        </row>
        <row r="135">
          <cell r="A135" t="str">
            <v>SASON</v>
          </cell>
          <cell r="B135">
            <v>320</v>
          </cell>
          <cell r="C135">
            <v>3.75</v>
          </cell>
        </row>
        <row r="136">
          <cell r="A136" t="str">
            <v>BARAIPALI</v>
          </cell>
          <cell r="B136">
            <v>305</v>
          </cell>
          <cell r="C136">
            <v>3.75</v>
          </cell>
        </row>
        <row r="137">
          <cell r="A137" t="str">
            <v>BAMUR</v>
          </cell>
          <cell r="B137">
            <v>200</v>
          </cell>
          <cell r="C137">
            <v>3</v>
          </cell>
        </row>
        <row r="138">
          <cell r="A138" t="str">
            <v>BALAKATI</v>
          </cell>
          <cell r="B138">
            <v>50</v>
          </cell>
          <cell r="C138">
            <v>2.25</v>
          </cell>
        </row>
        <row r="139">
          <cell r="A139" t="str">
            <v>BHINGARPUR</v>
          </cell>
          <cell r="B139">
            <v>40</v>
          </cell>
          <cell r="C139">
            <v>2.25</v>
          </cell>
        </row>
        <row r="140">
          <cell r="A140" t="str">
            <v>KACHERA</v>
          </cell>
          <cell r="B140">
            <v>85</v>
          </cell>
          <cell r="C140">
            <v>2.25</v>
          </cell>
        </row>
        <row r="141">
          <cell r="A141" t="str">
            <v>KHANDAPADA</v>
          </cell>
          <cell r="B141">
            <v>120</v>
          </cell>
          <cell r="C141">
            <v>2.25</v>
          </cell>
        </row>
        <row r="142">
          <cell r="A142" t="str">
            <v>LALBAG</v>
          </cell>
          <cell r="B142">
            <v>80</v>
          </cell>
          <cell r="C142">
            <v>2.25</v>
          </cell>
        </row>
        <row r="143">
          <cell r="A143" t="str">
            <v>SANKHACHILA</v>
          </cell>
          <cell r="B143">
            <v>70</v>
          </cell>
          <cell r="C143">
            <v>2.25</v>
          </cell>
        </row>
        <row r="144">
          <cell r="A144" t="str">
            <v>SUNDERPADA</v>
          </cell>
          <cell r="B144">
            <v>50</v>
          </cell>
          <cell r="C144">
            <v>2.25</v>
          </cell>
        </row>
        <row r="145">
          <cell r="A145" t="str">
            <v>PANIORA</v>
          </cell>
          <cell r="B145">
            <v>65</v>
          </cell>
          <cell r="C145">
            <v>2.25</v>
          </cell>
        </row>
        <row r="146">
          <cell r="A146" t="str">
            <v>PURUSOTTAMPUR</v>
          </cell>
          <cell r="B146">
            <v>240</v>
          </cell>
          <cell r="C146">
            <v>3</v>
          </cell>
        </row>
        <row r="147">
          <cell r="A147" t="str">
            <v>BURLA</v>
          </cell>
          <cell r="B147">
            <v>295</v>
          </cell>
          <cell r="C147">
            <v>3</v>
          </cell>
        </row>
        <row r="148">
          <cell r="A148" t="str">
            <v>DHANUPALI</v>
          </cell>
          <cell r="B148">
            <v>295</v>
          </cell>
          <cell r="C148">
            <v>3</v>
          </cell>
        </row>
        <row r="149">
          <cell r="A149" t="str">
            <v>BARPALI</v>
          </cell>
          <cell r="B149">
            <v>380</v>
          </cell>
          <cell r="C149">
            <v>3.75</v>
          </cell>
        </row>
        <row r="150">
          <cell r="A150" t="str">
            <v>HUMMA</v>
          </cell>
          <cell r="B150">
            <v>250</v>
          </cell>
          <cell r="C150">
            <v>3</v>
          </cell>
        </row>
        <row r="151">
          <cell r="A151" t="str">
            <v>NARENDRAPUR</v>
          </cell>
          <cell r="B151">
            <v>225</v>
          </cell>
          <cell r="C151">
            <v>3</v>
          </cell>
        </row>
        <row r="152">
          <cell r="A152" t="str">
            <v>KANHEIPUR</v>
          </cell>
          <cell r="B152">
            <v>305</v>
          </cell>
          <cell r="C152">
            <v>3.75</v>
          </cell>
        </row>
        <row r="153">
          <cell r="A153" t="str">
            <v>BIRAMAHARAJPUR</v>
          </cell>
          <cell r="B153">
            <v>430</v>
          </cell>
          <cell r="C153">
            <v>4.25</v>
          </cell>
        </row>
        <row r="154">
          <cell r="A154" t="str">
            <v>PALUR</v>
          </cell>
          <cell r="B154">
            <v>260</v>
          </cell>
          <cell r="C154">
            <v>3.75</v>
          </cell>
        </row>
        <row r="155">
          <cell r="A155" t="str">
            <v>GOSALA</v>
          </cell>
          <cell r="B155">
            <v>300</v>
          </cell>
          <cell r="C155">
            <v>3.75</v>
          </cell>
        </row>
        <row r="156">
          <cell r="A156" t="str">
            <v>SANTIA</v>
          </cell>
          <cell r="B156">
            <v>265</v>
          </cell>
          <cell r="C156">
            <v>3.75</v>
          </cell>
        </row>
        <row r="157">
          <cell r="A157" t="str">
            <v xml:space="preserve">GANDABAHAL </v>
          </cell>
          <cell r="B157">
            <v>440</v>
          </cell>
          <cell r="C157">
            <v>4.25</v>
          </cell>
        </row>
        <row r="158">
          <cell r="A158" t="str">
            <v>GIRISOLA</v>
          </cell>
          <cell r="B158">
            <v>230</v>
          </cell>
          <cell r="C158">
            <v>3</v>
          </cell>
        </row>
        <row r="159">
          <cell r="A159" t="str">
            <v>PATTAMUNDAI</v>
          </cell>
          <cell r="B159">
            <v>80</v>
          </cell>
          <cell r="C159">
            <v>2.25</v>
          </cell>
        </row>
        <row r="160">
          <cell r="A160" t="str">
            <v>DELANG</v>
          </cell>
          <cell r="B160">
            <v>70</v>
          </cell>
          <cell r="C160">
            <v>2.25</v>
          </cell>
        </row>
        <row r="161">
          <cell r="A161" t="str">
            <v>NIMAPARA</v>
          </cell>
          <cell r="B161">
            <v>70</v>
          </cell>
          <cell r="C161">
            <v>2.25</v>
          </cell>
        </row>
        <row r="162">
          <cell r="A162" t="str">
            <v>PIPILI</v>
          </cell>
          <cell r="B162">
            <v>55</v>
          </cell>
          <cell r="C162">
            <v>2.25</v>
          </cell>
        </row>
        <row r="163">
          <cell r="A163" t="str">
            <v>HINJILIKATU</v>
          </cell>
          <cell r="B163">
            <v>235</v>
          </cell>
          <cell r="C163">
            <v>3</v>
          </cell>
        </row>
        <row r="164">
          <cell r="A164" t="str">
            <v>TULASIPUR,NAYAGARH</v>
          </cell>
          <cell r="B164">
            <v>130</v>
          </cell>
          <cell r="C164">
            <v>3</v>
          </cell>
        </row>
        <row r="165">
          <cell r="A165" t="str">
            <v>JAJPUR</v>
          </cell>
          <cell r="B165">
            <v>85</v>
          </cell>
          <cell r="C165">
            <v>2.25</v>
          </cell>
        </row>
        <row r="166">
          <cell r="A166" t="str">
            <v>BHAWANIPATNA</v>
          </cell>
          <cell r="B166">
            <v>450</v>
          </cell>
          <cell r="C166">
            <v>4.25</v>
          </cell>
        </row>
        <row r="167">
          <cell r="A167" t="str">
            <v>BALANGA</v>
          </cell>
          <cell r="B167">
            <v>60</v>
          </cell>
          <cell r="C167">
            <v>2.25</v>
          </cell>
        </row>
        <row r="168">
          <cell r="A168" t="str">
            <v>KAKATPUR</v>
          </cell>
          <cell r="B168">
            <v>75</v>
          </cell>
          <cell r="C168">
            <v>2.25</v>
          </cell>
        </row>
        <row r="169">
          <cell r="A169" t="str">
            <v>DHARMAGARH</v>
          </cell>
          <cell r="B169">
            <v>500</v>
          </cell>
          <cell r="C169">
            <v>4.25</v>
          </cell>
        </row>
        <row r="170">
          <cell r="A170" t="str">
            <v>SIMILIPADA</v>
          </cell>
          <cell r="B170">
            <v>110</v>
          </cell>
          <cell r="C170">
            <v>2.25</v>
          </cell>
        </row>
        <row r="171">
          <cell r="A171" t="str">
            <v>CHUDAPALI (BOLANGIR)</v>
          </cell>
          <cell r="B171">
            <v>475</v>
          </cell>
          <cell r="C171">
            <v>4.25</v>
          </cell>
        </row>
        <row r="172">
          <cell r="A172" t="str">
            <v>ATIGAON</v>
          </cell>
          <cell r="B172">
            <v>490</v>
          </cell>
          <cell r="C172">
            <v>4.25</v>
          </cell>
        </row>
        <row r="173">
          <cell r="A173" t="str">
            <v>PASTIKUDI</v>
          </cell>
          <cell r="B173">
            <v>470</v>
          </cell>
          <cell r="C173">
            <v>4.25</v>
          </cell>
        </row>
        <row r="174">
          <cell r="A174" t="str">
            <v>SULIAPADA</v>
          </cell>
          <cell r="B174">
            <v>300</v>
          </cell>
          <cell r="C174">
            <v>3.75</v>
          </cell>
        </row>
        <row r="175">
          <cell r="A175" t="str">
            <v>BORDA</v>
          </cell>
          <cell r="B175">
            <v>500</v>
          </cell>
          <cell r="C175">
            <v>4.25</v>
          </cell>
        </row>
        <row r="176">
          <cell r="A176" t="str">
            <v>ANGULAI</v>
          </cell>
          <cell r="B176">
            <v>65</v>
          </cell>
          <cell r="C176">
            <v>2.25</v>
          </cell>
        </row>
        <row r="177">
          <cell r="A177" t="str">
            <v>RAIRANGPUR</v>
          </cell>
          <cell r="B177">
            <v>275</v>
          </cell>
          <cell r="C177">
            <v>3.75</v>
          </cell>
        </row>
        <row r="178">
          <cell r="A178" t="str">
            <v>BALIJHARI</v>
          </cell>
          <cell r="B178">
            <v>90</v>
          </cell>
          <cell r="C178">
            <v>2.25</v>
          </cell>
        </row>
        <row r="179">
          <cell r="A179" t="str">
            <v>JATNI</v>
          </cell>
          <cell r="B179">
            <v>55</v>
          </cell>
          <cell r="C179">
            <v>2.25</v>
          </cell>
        </row>
        <row r="180">
          <cell r="A180" t="str">
            <v>DASPALLA</v>
          </cell>
          <cell r="B180">
            <v>160</v>
          </cell>
          <cell r="C180">
            <v>3</v>
          </cell>
        </row>
        <row r="181">
          <cell r="A181" t="str">
            <v>KANDARPUR</v>
          </cell>
          <cell r="B181">
            <v>20</v>
          </cell>
          <cell r="C181">
            <v>2.25</v>
          </cell>
        </row>
        <row r="182">
          <cell r="A182" t="str">
            <v>JASIPUR</v>
          </cell>
          <cell r="B182">
            <v>265</v>
          </cell>
          <cell r="C182">
            <v>3.75</v>
          </cell>
        </row>
        <row r="183">
          <cell r="A183" t="str">
            <v>BADASAHI</v>
          </cell>
          <cell r="B183">
            <v>295</v>
          </cell>
          <cell r="C183">
            <v>3.75</v>
          </cell>
        </row>
        <row r="184">
          <cell r="A184" t="str">
            <v>LANJIPALLI</v>
          </cell>
          <cell r="B184">
            <v>220</v>
          </cell>
          <cell r="C184">
            <v>3</v>
          </cell>
        </row>
        <row r="185">
          <cell r="A185" t="str">
            <v>ULLUNDA</v>
          </cell>
          <cell r="B185">
            <v>430</v>
          </cell>
          <cell r="C185">
            <v>4.25</v>
          </cell>
        </row>
        <row r="186">
          <cell r="A186" t="str">
            <v>DHAULI BBSR</v>
          </cell>
          <cell r="B186">
            <v>45</v>
          </cell>
          <cell r="C186">
            <v>2.25</v>
          </cell>
        </row>
        <row r="187">
          <cell r="A187" t="str">
            <v>M RAMPUR</v>
          </cell>
          <cell r="B187">
            <v>460</v>
          </cell>
          <cell r="C187">
            <v>4.25</v>
          </cell>
        </row>
        <row r="188">
          <cell r="A188" t="str">
            <v>UTTARA,PIPILI</v>
          </cell>
          <cell r="B188">
            <v>45</v>
          </cell>
          <cell r="C188">
            <v>2.25</v>
          </cell>
        </row>
        <row r="189">
          <cell r="A189" t="str">
            <v>CHANDOL</v>
          </cell>
          <cell r="B189">
            <v>45</v>
          </cell>
          <cell r="C189">
            <v>2.25</v>
          </cell>
        </row>
        <row r="190">
          <cell r="A190" t="str">
            <v>RAMBHA</v>
          </cell>
          <cell r="B190">
            <v>250</v>
          </cell>
          <cell r="C190">
            <v>3</v>
          </cell>
        </row>
        <row r="191">
          <cell r="A191" t="str">
            <v>KARLAMUNDA</v>
          </cell>
          <cell r="B191">
            <v>500</v>
          </cell>
          <cell r="C191">
            <v>4.25</v>
          </cell>
        </row>
        <row r="192">
          <cell r="A192" t="str">
            <v>THAKURMUNDA</v>
          </cell>
          <cell r="B192">
            <v>300</v>
          </cell>
          <cell r="C192">
            <v>3.75</v>
          </cell>
        </row>
        <row r="193">
          <cell r="A193" t="str">
            <v>KOSTA</v>
          </cell>
          <cell r="B193">
            <v>270</v>
          </cell>
          <cell r="C193">
            <v>3.75</v>
          </cell>
        </row>
        <row r="194">
          <cell r="A194" t="str">
            <v>SRIDHARPUR (JAJPUR TOWN)</v>
          </cell>
          <cell r="B194">
            <v>85</v>
          </cell>
          <cell r="C194">
            <v>2.25</v>
          </cell>
        </row>
        <row r="195">
          <cell r="A195" t="str">
            <v>CHUDAPALI</v>
          </cell>
          <cell r="B195">
            <v>375</v>
          </cell>
          <cell r="C195">
            <v>3.75</v>
          </cell>
        </row>
        <row r="196">
          <cell r="A196" t="str">
            <v xml:space="preserve">MACHHAGARH </v>
          </cell>
          <cell r="B196">
            <v>300</v>
          </cell>
          <cell r="C196">
            <v>3.75</v>
          </cell>
        </row>
        <row r="197">
          <cell r="A197" t="str">
            <v>MAGURAGADIA</v>
          </cell>
          <cell r="B197">
            <v>205</v>
          </cell>
          <cell r="C197">
            <v>3</v>
          </cell>
        </row>
        <row r="198">
          <cell r="A198" t="str">
            <v>PUTTAR</v>
          </cell>
          <cell r="B198">
            <v>480</v>
          </cell>
          <cell r="C198">
            <v>4.25</v>
          </cell>
        </row>
        <row r="199">
          <cell r="A199" t="str">
            <v>ANDILO</v>
          </cell>
          <cell r="B199">
            <v>30</v>
          </cell>
          <cell r="C199">
            <v>2.25</v>
          </cell>
        </row>
        <row r="200">
          <cell r="A200" t="str">
            <v>KARANJIA</v>
          </cell>
          <cell r="B200">
            <v>250</v>
          </cell>
          <cell r="C200">
            <v>3</v>
          </cell>
        </row>
        <row r="201">
          <cell r="A201" t="str">
            <v>KANDIAHAT</v>
          </cell>
          <cell r="B201">
            <v>115</v>
          </cell>
          <cell r="C201">
            <v>2.25</v>
          </cell>
        </row>
        <row r="202">
          <cell r="A202" t="str">
            <v xml:space="preserve">KHUNTUNI </v>
          </cell>
          <cell r="B202">
            <v>35</v>
          </cell>
          <cell r="C202">
            <v>2.25</v>
          </cell>
        </row>
        <row r="203">
          <cell r="A203" t="str">
            <v>PAIKMAL</v>
          </cell>
          <cell r="B203">
            <v>420</v>
          </cell>
          <cell r="C203">
            <v>4.25</v>
          </cell>
        </row>
        <row r="204">
          <cell r="A204" t="str">
            <v>BARIPADA</v>
          </cell>
          <cell r="B204">
            <v>250</v>
          </cell>
          <cell r="C204">
            <v>3</v>
          </cell>
        </row>
        <row r="205">
          <cell r="A205" t="str">
            <v>TITILAGARH</v>
          </cell>
          <cell r="B205">
            <v>450</v>
          </cell>
          <cell r="C205">
            <v>4.25</v>
          </cell>
        </row>
        <row r="206">
          <cell r="A206" t="str">
            <v>ANDOLA</v>
          </cell>
          <cell r="B206">
            <v>85</v>
          </cell>
          <cell r="C206">
            <v>2.25</v>
          </cell>
        </row>
        <row r="207">
          <cell r="A207" t="str">
            <v>CHAMPUA</v>
          </cell>
          <cell r="B207">
            <v>260</v>
          </cell>
          <cell r="C207">
            <v>3.75</v>
          </cell>
        </row>
        <row r="208">
          <cell r="A208" t="str">
            <v>SHERGARH</v>
          </cell>
          <cell r="B208">
            <v>245</v>
          </cell>
          <cell r="C208">
            <v>3</v>
          </cell>
        </row>
        <row r="209">
          <cell r="A209" t="str">
            <v>PARLA</v>
          </cell>
          <cell r="B209">
            <v>520</v>
          </cell>
          <cell r="C209">
            <v>4.25</v>
          </cell>
        </row>
        <row r="210">
          <cell r="A210" t="str">
            <v>UCHHLA</v>
          </cell>
          <cell r="B210">
            <v>530</v>
          </cell>
          <cell r="C210">
            <v>4.25</v>
          </cell>
        </row>
        <row r="211">
          <cell r="A211" t="str">
            <v>BOLANGIR</v>
          </cell>
          <cell r="B211">
            <v>350</v>
          </cell>
          <cell r="C211">
            <v>3.75</v>
          </cell>
        </row>
        <row r="212">
          <cell r="A212" t="str">
            <v>BHANDARIPOKHARI</v>
          </cell>
          <cell r="B212">
            <v>145</v>
          </cell>
          <cell r="C212">
            <v>3</v>
          </cell>
        </row>
        <row r="213">
          <cell r="A213" t="str">
            <v>KATIKATA</v>
          </cell>
          <cell r="B213">
            <v>25</v>
          </cell>
          <cell r="C213">
            <v>2.25</v>
          </cell>
        </row>
        <row r="214">
          <cell r="A214" t="str">
            <v>JUNAGARH</v>
          </cell>
          <cell r="B214">
            <v>485</v>
          </cell>
          <cell r="C214">
            <v>4.25</v>
          </cell>
        </row>
        <row r="215">
          <cell r="A215" t="str">
            <v>KANDASAR</v>
          </cell>
          <cell r="B215">
            <v>120</v>
          </cell>
          <cell r="C215">
            <v>2.25</v>
          </cell>
        </row>
        <row r="216">
          <cell r="A216" t="str">
            <v>SINGADADA (KARANJIA)</v>
          </cell>
          <cell r="B216">
            <v>270</v>
          </cell>
          <cell r="C216">
            <v>3.75</v>
          </cell>
        </row>
        <row r="217">
          <cell r="A217" t="str">
            <v>PANDIAPADA</v>
          </cell>
          <cell r="B217">
            <v>55</v>
          </cell>
          <cell r="C217">
            <v>2.25</v>
          </cell>
        </row>
        <row r="218">
          <cell r="A218" t="str">
            <v>BARAGADA (KHURDA)</v>
          </cell>
          <cell r="B218">
            <v>40</v>
          </cell>
          <cell r="C218">
            <v>1.5</v>
          </cell>
        </row>
        <row r="219">
          <cell r="A219" t="str">
            <v>SHYAMKHUNTA</v>
          </cell>
          <cell r="B219">
            <v>270</v>
          </cell>
          <cell r="C219">
            <v>3.75</v>
          </cell>
        </row>
        <row r="220">
          <cell r="A220" t="str">
            <v>SRIRAMPUR (SONEPUR)</v>
          </cell>
          <cell r="B220">
            <v>415</v>
          </cell>
          <cell r="C220">
            <v>4.25</v>
          </cell>
        </row>
        <row r="221">
          <cell r="A221" t="str">
            <v xml:space="preserve">HARIRAJPUR </v>
          </cell>
          <cell r="B221">
            <v>60</v>
          </cell>
          <cell r="C221">
            <v>2.25</v>
          </cell>
        </row>
        <row r="222">
          <cell r="A222" t="str">
            <v>BARAGARH</v>
          </cell>
          <cell r="B222">
            <v>350</v>
          </cell>
          <cell r="C222">
            <v>3.75</v>
          </cell>
        </row>
        <row r="223">
          <cell r="A223" t="str">
            <v>REDHAKHOL</v>
          </cell>
          <cell r="B223">
            <v>280</v>
          </cell>
          <cell r="C223">
            <v>3.75</v>
          </cell>
        </row>
        <row r="224">
          <cell r="A224" t="str">
            <v>BEGUNIA</v>
          </cell>
          <cell r="B224">
            <v>85</v>
          </cell>
          <cell r="C224">
            <v>2.25</v>
          </cell>
        </row>
        <row r="225">
          <cell r="A225" t="str">
            <v>MAHULAPALI</v>
          </cell>
          <cell r="B225">
            <v>370</v>
          </cell>
          <cell r="C225">
            <v>3.75</v>
          </cell>
        </row>
        <row r="226">
          <cell r="A226" t="str">
            <v>BHATLI</v>
          </cell>
          <cell r="B226">
            <v>370</v>
          </cell>
          <cell r="C226">
            <v>3.75</v>
          </cell>
        </row>
        <row r="227">
          <cell r="A227" t="str">
            <v>BARAI</v>
          </cell>
          <cell r="B227">
            <v>65</v>
          </cell>
          <cell r="C227">
            <v>2.25</v>
          </cell>
        </row>
        <row r="228">
          <cell r="A228" t="str">
            <v>CHARICHHAK</v>
          </cell>
          <cell r="B228">
            <v>65</v>
          </cell>
          <cell r="C228">
            <v>2.25</v>
          </cell>
        </row>
        <row r="229">
          <cell r="A229" t="str">
            <v>BANRA (BANKI)</v>
          </cell>
          <cell r="B229">
            <v>40</v>
          </cell>
          <cell r="C229">
            <v>2.25</v>
          </cell>
        </row>
        <row r="230">
          <cell r="A230" t="str">
            <v>SARGIGUDA</v>
          </cell>
          <cell r="B230">
            <v>480</v>
          </cell>
          <cell r="C230">
            <v>4.25</v>
          </cell>
        </row>
        <row r="231">
          <cell r="A231" t="str">
            <v>LANJIGARH</v>
          </cell>
          <cell r="B231">
            <v>520</v>
          </cell>
          <cell r="C231">
            <v>4.25</v>
          </cell>
        </row>
        <row r="232">
          <cell r="A232" t="str">
            <v>BISWANATHPUR (KALAHANDI)</v>
          </cell>
          <cell r="B232">
            <v>500</v>
          </cell>
          <cell r="C232">
            <v>4.25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A1" t="str">
            <v>DESTINATION</v>
          </cell>
          <cell r="B1" t="str">
            <v>DISTANCE</v>
          </cell>
          <cell r="C1" t="str">
            <v>RATE</v>
          </cell>
        </row>
        <row r="2">
          <cell r="A2" t="str">
            <v>ADA</v>
          </cell>
          <cell r="B2">
            <v>145</v>
          </cell>
          <cell r="C2">
            <v>3</v>
          </cell>
        </row>
        <row r="3">
          <cell r="A3" t="str">
            <v>AMBAPUA GANJAM</v>
          </cell>
          <cell r="B3">
            <v>210</v>
          </cell>
          <cell r="C3">
            <v>3</v>
          </cell>
        </row>
        <row r="4">
          <cell r="A4" t="str">
            <v>ANANDAPUR</v>
          </cell>
          <cell r="B4">
            <v>125</v>
          </cell>
          <cell r="C4">
            <v>3</v>
          </cell>
        </row>
        <row r="5">
          <cell r="A5" t="str">
            <v>ANANTAPUR SORO</v>
          </cell>
          <cell r="B5">
            <v>150</v>
          </cell>
          <cell r="C5">
            <v>3</v>
          </cell>
        </row>
        <row r="6">
          <cell r="A6" t="str">
            <v>ANGUL</v>
          </cell>
          <cell r="B6">
            <v>130</v>
          </cell>
          <cell r="C6">
            <v>3</v>
          </cell>
        </row>
        <row r="7">
          <cell r="A7" t="str">
            <v>ARNAPAL</v>
          </cell>
          <cell r="B7">
            <v>130</v>
          </cell>
          <cell r="C7">
            <v>3</v>
          </cell>
        </row>
        <row r="8">
          <cell r="A8" t="str">
            <v>BARAMBA</v>
          </cell>
          <cell r="B8">
            <v>80</v>
          </cell>
          <cell r="C8">
            <v>2.25</v>
          </cell>
        </row>
        <row r="9">
          <cell r="A9" t="str">
            <v>BADAMBADI</v>
          </cell>
          <cell r="B9">
            <v>15</v>
          </cell>
          <cell r="C9">
            <v>2.25</v>
          </cell>
        </row>
        <row r="10">
          <cell r="A10" t="str">
            <v>BADAMULABASANTA</v>
          </cell>
          <cell r="B10">
            <v>90</v>
          </cell>
          <cell r="C10">
            <v>2.25</v>
          </cell>
        </row>
        <row r="11">
          <cell r="A11" t="str">
            <v>BADAPATASUNDARPUR</v>
          </cell>
          <cell r="B11">
            <v>50</v>
          </cell>
          <cell r="C11">
            <v>2.25</v>
          </cell>
        </row>
        <row r="12">
          <cell r="A12" t="str">
            <v>BAGHAMARI</v>
          </cell>
          <cell r="B12">
            <v>75</v>
          </cell>
          <cell r="C12">
            <v>2.25</v>
          </cell>
        </row>
        <row r="13">
          <cell r="A13" t="str">
            <v>BAHALDA</v>
          </cell>
          <cell r="B13">
            <v>300</v>
          </cell>
          <cell r="C13">
            <v>3.75</v>
          </cell>
        </row>
        <row r="14">
          <cell r="A14" t="str">
            <v>BALARAM PRASAD</v>
          </cell>
          <cell r="B14">
            <v>125</v>
          </cell>
          <cell r="C14">
            <v>3</v>
          </cell>
        </row>
        <row r="15">
          <cell r="A15" t="str">
            <v>BALASORE</v>
          </cell>
          <cell r="B15">
            <v>200</v>
          </cell>
          <cell r="C15">
            <v>3</v>
          </cell>
        </row>
        <row r="16">
          <cell r="A16" t="str">
            <v>BALIA BAZAR</v>
          </cell>
          <cell r="B16">
            <v>85</v>
          </cell>
          <cell r="C16">
            <v>2.25</v>
          </cell>
        </row>
        <row r="17">
          <cell r="A17" t="str">
            <v>BALIKHANDA</v>
          </cell>
          <cell r="B17">
            <v>155</v>
          </cell>
          <cell r="C17">
            <v>3</v>
          </cell>
        </row>
        <row r="18">
          <cell r="A18" t="str">
            <v>BANARPAL</v>
          </cell>
          <cell r="B18">
            <v>130</v>
          </cell>
          <cell r="C18">
            <v>3</v>
          </cell>
        </row>
        <row r="19">
          <cell r="A19" t="str">
            <v>BANKI</v>
          </cell>
          <cell r="B19">
            <v>50</v>
          </cell>
          <cell r="C19">
            <v>2.25</v>
          </cell>
        </row>
        <row r="20">
          <cell r="A20" t="str">
            <v>BARIMULA</v>
          </cell>
          <cell r="B20">
            <v>65</v>
          </cell>
          <cell r="C20">
            <v>2.25</v>
          </cell>
        </row>
        <row r="21">
          <cell r="A21" t="str">
            <v>BASTA</v>
          </cell>
          <cell r="B21">
            <v>240</v>
          </cell>
          <cell r="C21">
            <v>3</v>
          </cell>
        </row>
        <row r="22">
          <cell r="A22" t="str">
            <v>BASUDEVPUR</v>
          </cell>
          <cell r="B22">
            <v>160</v>
          </cell>
          <cell r="C22">
            <v>2.25</v>
          </cell>
        </row>
        <row r="23">
          <cell r="A23" t="str">
            <v>BERHAMPUR</v>
          </cell>
          <cell r="B23">
            <v>210</v>
          </cell>
          <cell r="C23">
            <v>3</v>
          </cell>
        </row>
        <row r="24">
          <cell r="A24" t="str">
            <v>BETADA</v>
          </cell>
          <cell r="B24">
            <v>150</v>
          </cell>
          <cell r="C24">
            <v>3</v>
          </cell>
        </row>
        <row r="25">
          <cell r="A25" t="str">
            <v>BETNOTI</v>
          </cell>
          <cell r="B25">
            <v>285</v>
          </cell>
          <cell r="C25">
            <v>3</v>
          </cell>
        </row>
        <row r="26">
          <cell r="A26" t="str">
            <v>BHADRAK</v>
          </cell>
          <cell r="B26">
            <v>130</v>
          </cell>
          <cell r="C26">
            <v>3</v>
          </cell>
        </row>
        <row r="27">
          <cell r="A27" t="str">
            <v>BHANJANAGAR</v>
          </cell>
          <cell r="B27">
            <v>280</v>
          </cell>
          <cell r="C27">
            <v>3</v>
          </cell>
        </row>
        <row r="28">
          <cell r="A28" t="str">
            <v>BHAPUR BRP</v>
          </cell>
          <cell r="B28">
            <v>210</v>
          </cell>
          <cell r="C28">
            <v>3</v>
          </cell>
        </row>
        <row r="29">
          <cell r="A29" t="str">
            <v>BHARATPUR</v>
          </cell>
          <cell r="B29">
            <v>55</v>
          </cell>
          <cell r="C29">
            <v>2.25</v>
          </cell>
        </row>
        <row r="30">
          <cell r="A30" t="str">
            <v>BHUBANESWAR</v>
          </cell>
          <cell r="B30">
            <v>35</v>
          </cell>
          <cell r="C30">
            <v>1.5</v>
          </cell>
        </row>
        <row r="31">
          <cell r="A31" t="str">
            <v>BHUBANESWAR (UNIT-4)</v>
          </cell>
          <cell r="B31">
            <v>35</v>
          </cell>
          <cell r="C31">
            <v>2.25</v>
          </cell>
        </row>
        <row r="32">
          <cell r="A32" t="str">
            <v>BHUTMUNDAI</v>
          </cell>
          <cell r="B32">
            <v>85</v>
          </cell>
          <cell r="C32">
            <v>2.25</v>
          </cell>
        </row>
        <row r="33">
          <cell r="A33" t="str">
            <v>BISOI</v>
          </cell>
          <cell r="B33">
            <v>270</v>
          </cell>
          <cell r="C33">
            <v>3.75</v>
          </cell>
        </row>
        <row r="34">
          <cell r="A34" t="str">
            <v>BOINDA</v>
          </cell>
          <cell r="B34">
            <v>170</v>
          </cell>
          <cell r="C34">
            <v>3</v>
          </cell>
        </row>
        <row r="35">
          <cell r="A35" t="str">
            <v>BONTH CHAK</v>
          </cell>
          <cell r="B35">
            <v>135</v>
          </cell>
          <cell r="C35">
            <v>3</v>
          </cell>
        </row>
        <row r="36">
          <cell r="A36" t="str">
            <v>BUGUDA</v>
          </cell>
          <cell r="B36">
            <v>200</v>
          </cell>
          <cell r="C36">
            <v>3</v>
          </cell>
        </row>
        <row r="37">
          <cell r="A37" t="str">
            <v>CHANDAKA</v>
          </cell>
          <cell r="B37">
            <v>45</v>
          </cell>
          <cell r="C37">
            <v>2.25</v>
          </cell>
        </row>
        <row r="38">
          <cell r="A38" t="str">
            <v>CHHATABARA</v>
          </cell>
          <cell r="B38">
            <v>50</v>
          </cell>
          <cell r="C38">
            <v>2.25</v>
          </cell>
        </row>
        <row r="39">
          <cell r="A39" t="str">
            <v>CHHATRAPUR</v>
          </cell>
          <cell r="B39">
            <v>185</v>
          </cell>
          <cell r="C39">
            <v>3</v>
          </cell>
        </row>
        <row r="40">
          <cell r="A40" t="str">
            <v>CHOUDWAR</v>
          </cell>
          <cell r="B40">
            <v>15</v>
          </cell>
          <cell r="C40">
            <v>2.25</v>
          </cell>
        </row>
        <row r="41">
          <cell r="A41" t="str">
            <v>COLLEGE SQUARE</v>
          </cell>
          <cell r="B41">
            <v>10</v>
          </cell>
          <cell r="C41">
            <v>1.5</v>
          </cell>
        </row>
        <row r="42">
          <cell r="A42" t="str">
            <v>CUTTACK</v>
          </cell>
          <cell r="B42">
            <v>15</v>
          </cell>
          <cell r="C42">
            <v>1.5</v>
          </cell>
        </row>
        <row r="43">
          <cell r="A43" t="str">
            <v>CUTTACK CONTAINMENT ROAD</v>
          </cell>
          <cell r="B43">
            <v>15</v>
          </cell>
          <cell r="C43">
            <v>1.5</v>
          </cell>
        </row>
        <row r="44">
          <cell r="A44" t="str">
            <v>DAMANA</v>
          </cell>
          <cell r="B44">
            <v>35</v>
          </cell>
          <cell r="C44">
            <v>2.25</v>
          </cell>
        </row>
        <row r="45">
          <cell r="A45" t="str">
            <v>DANAGADI</v>
          </cell>
          <cell r="B45">
            <v>90</v>
          </cell>
          <cell r="C45">
            <v>2.25</v>
          </cell>
        </row>
        <row r="46">
          <cell r="A46" t="str">
            <v>DHALAPATHAR</v>
          </cell>
          <cell r="B46">
            <v>90</v>
          </cell>
          <cell r="C46">
            <v>2.25</v>
          </cell>
        </row>
        <row r="47">
          <cell r="A47" t="str">
            <v>DHAMNAGAR</v>
          </cell>
          <cell r="B47">
            <v>155</v>
          </cell>
          <cell r="C47">
            <v>3</v>
          </cell>
        </row>
        <row r="48">
          <cell r="A48" t="str">
            <v>DHENKANAL</v>
          </cell>
          <cell r="B48">
            <v>50</v>
          </cell>
          <cell r="C48">
            <v>2.25</v>
          </cell>
        </row>
        <row r="49">
          <cell r="A49" t="str">
            <v>DIGAPAHANDI</v>
          </cell>
          <cell r="B49">
            <v>235</v>
          </cell>
          <cell r="C49">
            <v>3</v>
          </cell>
        </row>
        <row r="50">
          <cell r="A50" t="str">
            <v>GAJAPATI</v>
          </cell>
          <cell r="B50">
            <v>350</v>
          </cell>
          <cell r="C50">
            <v>3.75</v>
          </cell>
        </row>
        <row r="51">
          <cell r="A51" t="str">
            <v>GANESWARPUR GANJAM</v>
          </cell>
          <cell r="B51">
            <v>220</v>
          </cell>
          <cell r="C51">
            <v>3</v>
          </cell>
        </row>
        <row r="52">
          <cell r="A52" t="str">
            <v>GANJAM</v>
          </cell>
          <cell r="B52">
            <v>230</v>
          </cell>
          <cell r="C52">
            <v>3</v>
          </cell>
        </row>
        <row r="53">
          <cell r="A53" t="str">
            <v>GELPUR</v>
          </cell>
          <cell r="B53">
            <v>110</v>
          </cell>
          <cell r="C53">
            <v>2.25</v>
          </cell>
        </row>
        <row r="54">
          <cell r="A54" t="str">
            <v>GHASIPURA</v>
          </cell>
          <cell r="B54">
            <v>125</v>
          </cell>
          <cell r="C54">
            <v>3</v>
          </cell>
        </row>
        <row r="55">
          <cell r="A55" t="str">
            <v>GHATAGAON</v>
          </cell>
          <cell r="B55">
            <v>255</v>
          </cell>
          <cell r="C55">
            <v>3.75</v>
          </cell>
        </row>
        <row r="56">
          <cell r="A56" t="str">
            <v>GODISAHI</v>
          </cell>
          <cell r="B56">
            <v>30</v>
          </cell>
          <cell r="C56">
            <v>2.25</v>
          </cell>
        </row>
        <row r="57">
          <cell r="A57" t="str">
            <v>GOSANINUAGAON BRP</v>
          </cell>
          <cell r="B57">
            <v>210</v>
          </cell>
          <cell r="C57">
            <v>3</v>
          </cell>
        </row>
        <row r="58">
          <cell r="A58" t="str">
            <v>GOTARA</v>
          </cell>
          <cell r="B58">
            <v>35</v>
          </cell>
          <cell r="C58">
            <v>2.25</v>
          </cell>
        </row>
        <row r="59">
          <cell r="A59" t="str">
            <v>GOVINDPUR BAIROI</v>
          </cell>
          <cell r="B59">
            <v>50</v>
          </cell>
          <cell r="C59">
            <v>2.25</v>
          </cell>
        </row>
        <row r="60">
          <cell r="A60" t="str">
            <v>GULNAGAR</v>
          </cell>
          <cell r="B60">
            <v>85</v>
          </cell>
          <cell r="C60">
            <v>2.25</v>
          </cell>
        </row>
        <row r="61">
          <cell r="A61" t="str">
            <v>HADUBHANGI</v>
          </cell>
          <cell r="B61">
            <v>350</v>
          </cell>
          <cell r="C61">
            <v>3.75</v>
          </cell>
        </row>
        <row r="62">
          <cell r="A62" t="str">
            <v>HARIRAJPUR (KHURDA)</v>
          </cell>
          <cell r="B62">
            <v>30</v>
          </cell>
          <cell r="C62">
            <v>2.25</v>
          </cell>
        </row>
        <row r="63">
          <cell r="A63" t="str">
            <v>HATADIHI</v>
          </cell>
          <cell r="B63">
            <v>130</v>
          </cell>
          <cell r="C63">
            <v>3</v>
          </cell>
        </row>
        <row r="64">
          <cell r="A64" t="str">
            <v>JAGATSINGHPUR</v>
          </cell>
          <cell r="B64">
            <v>60</v>
          </cell>
          <cell r="C64">
            <v>2.25</v>
          </cell>
        </row>
        <row r="65">
          <cell r="A65" t="str">
            <v>JAJATI NAGAR</v>
          </cell>
          <cell r="B65">
            <v>70</v>
          </cell>
          <cell r="C65">
            <v>2.25</v>
          </cell>
        </row>
        <row r="66">
          <cell r="A66" t="str">
            <v>JAJPUR TOWN</v>
          </cell>
          <cell r="B66">
            <v>70</v>
          </cell>
          <cell r="C66">
            <v>2.25</v>
          </cell>
        </row>
        <row r="67">
          <cell r="A67" t="str">
            <v>JALESWAR</v>
          </cell>
          <cell r="B67">
            <v>260</v>
          </cell>
          <cell r="C67">
            <v>3.75</v>
          </cell>
        </row>
        <row r="68">
          <cell r="A68" t="str">
            <v>JAMUJHADI</v>
          </cell>
          <cell r="B68">
            <v>130</v>
          </cell>
          <cell r="C68">
            <v>3</v>
          </cell>
        </row>
        <row r="69">
          <cell r="A69" t="str">
            <v>JARKA</v>
          </cell>
          <cell r="B69">
            <v>60</v>
          </cell>
          <cell r="C69">
            <v>2.25</v>
          </cell>
        </row>
        <row r="70">
          <cell r="A70" t="str">
            <v>JUNUSPATNA</v>
          </cell>
          <cell r="B70">
            <v>15</v>
          </cell>
          <cell r="C70">
            <v>2.25</v>
          </cell>
        </row>
        <row r="71">
          <cell r="A71" t="str">
            <v>KADALIMUNDA ANGUL</v>
          </cell>
          <cell r="B71">
            <v>130</v>
          </cell>
          <cell r="C71">
            <v>3</v>
          </cell>
        </row>
        <row r="72">
          <cell r="A72" t="str">
            <v xml:space="preserve">KAIRASI </v>
          </cell>
          <cell r="B72">
            <v>190</v>
          </cell>
          <cell r="C72">
            <v>3</v>
          </cell>
        </row>
        <row r="73">
          <cell r="A73" t="str">
            <v>KAMAKHYANAGAR</v>
          </cell>
          <cell r="B73">
            <v>90</v>
          </cell>
          <cell r="C73">
            <v>2.25</v>
          </cell>
        </row>
        <row r="74">
          <cell r="A74" t="str">
            <v>KANSAMARI</v>
          </cell>
          <cell r="B74">
            <v>255</v>
          </cell>
          <cell r="C74">
            <v>3.75</v>
          </cell>
        </row>
        <row r="75">
          <cell r="A75" t="str">
            <v>KASHINAGAR</v>
          </cell>
          <cell r="B75">
            <v>350</v>
          </cell>
          <cell r="C75">
            <v>3.75</v>
          </cell>
        </row>
        <row r="76">
          <cell r="A76" t="str">
            <v>KENDRAPARA</v>
          </cell>
          <cell r="B76">
            <v>85</v>
          </cell>
          <cell r="C76">
            <v>2.25</v>
          </cell>
        </row>
        <row r="77">
          <cell r="A77" t="str">
            <v>KEONJHAR</v>
          </cell>
          <cell r="B77">
            <v>200</v>
          </cell>
          <cell r="C77">
            <v>3</v>
          </cell>
        </row>
        <row r="78">
          <cell r="A78" t="str">
            <v>KESURA, PURI BYPASS</v>
          </cell>
          <cell r="B78">
            <v>25</v>
          </cell>
          <cell r="C78">
            <v>2.25</v>
          </cell>
        </row>
        <row r="79">
          <cell r="A79" t="str">
            <v>KHANTAPADA</v>
          </cell>
          <cell r="B79">
            <v>180</v>
          </cell>
          <cell r="C79">
            <v>3</v>
          </cell>
        </row>
        <row r="80">
          <cell r="A80" t="str">
            <v>KHORDA</v>
          </cell>
          <cell r="B80">
            <v>50</v>
          </cell>
          <cell r="C80">
            <v>2.25</v>
          </cell>
        </row>
        <row r="81">
          <cell r="A81" t="str">
            <v>KHUNTA</v>
          </cell>
          <cell r="B81">
            <v>205</v>
          </cell>
          <cell r="C81">
            <v>3</v>
          </cell>
        </row>
        <row r="82">
          <cell r="A82" t="str">
            <v>KHURDA</v>
          </cell>
          <cell r="B82">
            <v>60</v>
          </cell>
          <cell r="C82">
            <v>2.25</v>
          </cell>
        </row>
        <row r="83">
          <cell r="A83" t="str">
            <v>KODALA</v>
          </cell>
          <cell r="B83">
            <v>270</v>
          </cell>
          <cell r="C83">
            <v>3.75</v>
          </cell>
        </row>
        <row r="84">
          <cell r="A84" t="str">
            <v>KONISI</v>
          </cell>
          <cell r="B84">
            <v>200</v>
          </cell>
          <cell r="C84">
            <v>3</v>
          </cell>
        </row>
        <row r="85">
          <cell r="A85" t="str">
            <v>KORAPUT</v>
          </cell>
          <cell r="B85">
            <v>530</v>
          </cell>
          <cell r="C85">
            <v>4.25</v>
          </cell>
        </row>
        <row r="86">
          <cell r="A86" t="str">
            <v>KUDIA</v>
          </cell>
          <cell r="B86">
            <v>220</v>
          </cell>
          <cell r="C86">
            <v>3</v>
          </cell>
        </row>
        <row r="87">
          <cell r="A87" t="str">
            <v>KURUDOL</v>
          </cell>
          <cell r="B87">
            <v>130</v>
          </cell>
          <cell r="C87">
            <v>3</v>
          </cell>
        </row>
        <row r="88">
          <cell r="A88" t="str">
            <v>LINK ROAD</v>
          </cell>
          <cell r="B88">
            <v>15</v>
          </cell>
          <cell r="C88">
            <v>2.25</v>
          </cell>
        </row>
        <row r="89">
          <cell r="A89" t="str">
            <v>MACHHAMARA GAJAPATI</v>
          </cell>
          <cell r="B89">
            <v>300</v>
          </cell>
          <cell r="C89">
            <v>3.75</v>
          </cell>
        </row>
        <row r="90">
          <cell r="A90" t="str">
            <v>MADHUPATNA</v>
          </cell>
          <cell r="B90">
            <v>15</v>
          </cell>
          <cell r="C90">
            <v>1.5</v>
          </cell>
        </row>
        <row r="91">
          <cell r="A91" t="str">
            <v>MARKONA</v>
          </cell>
          <cell r="B91">
            <v>125</v>
          </cell>
          <cell r="C91">
            <v>3</v>
          </cell>
        </row>
        <row r="92">
          <cell r="A92" t="str">
            <v>MARKONA, SIMULIA</v>
          </cell>
          <cell r="B92">
            <v>125</v>
          </cell>
          <cell r="C92">
            <v>3</v>
          </cell>
        </row>
        <row r="93">
          <cell r="A93" t="str">
            <v>MULABASANTA KENDRAPARA</v>
          </cell>
          <cell r="B93">
            <v>85</v>
          </cell>
          <cell r="C93">
            <v>2.25</v>
          </cell>
        </row>
        <row r="94">
          <cell r="A94" t="str">
            <v>MUNDALI,BANKI</v>
          </cell>
          <cell r="B94">
            <v>30</v>
          </cell>
          <cell r="C94">
            <v>2.25</v>
          </cell>
        </row>
        <row r="95">
          <cell r="A95" t="str">
            <v>NARAYANPURA</v>
          </cell>
          <cell r="B95">
            <v>350</v>
          </cell>
          <cell r="C95">
            <v>3.75</v>
          </cell>
        </row>
        <row r="96">
          <cell r="A96" t="str">
            <v>NARSINGHPUR</v>
          </cell>
          <cell r="B96">
            <v>105</v>
          </cell>
          <cell r="C96">
            <v>2.25</v>
          </cell>
        </row>
        <row r="97">
          <cell r="A97" t="str">
            <v>NIALI</v>
          </cell>
          <cell r="B97">
            <v>45</v>
          </cell>
          <cell r="C97">
            <v>2.25</v>
          </cell>
        </row>
        <row r="98">
          <cell r="A98" t="str">
            <v>NISCHINTAKOILI</v>
          </cell>
          <cell r="B98">
            <v>35</v>
          </cell>
          <cell r="C98">
            <v>2.25</v>
          </cell>
        </row>
        <row r="99">
          <cell r="A99" t="str">
            <v>PAGA</v>
          </cell>
          <cell r="B99">
            <v>20</v>
          </cell>
          <cell r="C99">
            <v>2.25</v>
          </cell>
        </row>
        <row r="100">
          <cell r="A100" t="str">
            <v xml:space="preserve">PARALAKHEMUNDI </v>
          </cell>
          <cell r="B100">
            <v>350</v>
          </cell>
          <cell r="C100">
            <v>3.75</v>
          </cell>
        </row>
        <row r="101">
          <cell r="A101" t="str">
            <v>PITHAPUR</v>
          </cell>
          <cell r="B101">
            <v>15</v>
          </cell>
          <cell r="C101">
            <v>1.5</v>
          </cell>
        </row>
        <row r="102">
          <cell r="A102" t="str">
            <v>PRESS CHHAK</v>
          </cell>
          <cell r="B102">
            <v>10</v>
          </cell>
          <cell r="C102">
            <v>1.5</v>
          </cell>
        </row>
        <row r="103">
          <cell r="A103" t="str">
            <v>PURI</v>
          </cell>
          <cell r="B103">
            <v>110</v>
          </cell>
          <cell r="C103">
            <v>2.25</v>
          </cell>
        </row>
        <row r="104">
          <cell r="A104" t="str">
            <v>RAGADI</v>
          </cell>
          <cell r="B104">
            <v>85</v>
          </cell>
          <cell r="C104">
            <v>2.25</v>
          </cell>
        </row>
        <row r="105">
          <cell r="A105" t="str">
            <v>RAIPUR (CUTTACK)</v>
          </cell>
          <cell r="B105">
            <v>35</v>
          </cell>
          <cell r="C105">
            <v>2.25</v>
          </cell>
        </row>
        <row r="106">
          <cell r="A106" t="str">
            <v>RAJBERHAMPUR</v>
          </cell>
          <cell r="B106">
            <v>180</v>
          </cell>
          <cell r="C106">
            <v>3</v>
          </cell>
        </row>
        <row r="107">
          <cell r="A107" t="str">
            <v>RAJNAGAR</v>
          </cell>
          <cell r="B107">
            <v>80</v>
          </cell>
          <cell r="C107">
            <v>2.25</v>
          </cell>
        </row>
        <row r="108">
          <cell r="A108" t="str">
            <v>RANIPETA</v>
          </cell>
          <cell r="B108">
            <v>320</v>
          </cell>
          <cell r="C108">
            <v>3.75</v>
          </cell>
        </row>
        <row r="109">
          <cell r="A109" t="str">
            <v>REAMAL</v>
          </cell>
          <cell r="B109">
            <v>220</v>
          </cell>
          <cell r="C109">
            <v>3</v>
          </cell>
        </row>
        <row r="110">
          <cell r="A110" t="str">
            <v>REMUNA</v>
          </cell>
          <cell r="B110">
            <v>210</v>
          </cell>
          <cell r="C110">
            <v>3</v>
          </cell>
        </row>
        <row r="111">
          <cell r="A111" t="str">
            <v>RENGALI</v>
          </cell>
          <cell r="B111">
            <v>270</v>
          </cell>
          <cell r="C111">
            <v>3.75</v>
          </cell>
        </row>
        <row r="112">
          <cell r="A112" t="str">
            <v>RUPSA</v>
          </cell>
          <cell r="B112">
            <v>190</v>
          </cell>
          <cell r="C112">
            <v>3</v>
          </cell>
        </row>
        <row r="113">
          <cell r="A113" t="str">
            <v>SAMBALPUR</v>
          </cell>
          <cell r="B113">
            <v>275</v>
          </cell>
          <cell r="C113">
            <v>3.75</v>
          </cell>
        </row>
        <row r="114">
          <cell r="A114" t="str">
            <v>SATHIPUR</v>
          </cell>
          <cell r="B114">
            <v>85</v>
          </cell>
          <cell r="C114">
            <v>2.25</v>
          </cell>
        </row>
        <row r="115">
          <cell r="A115" t="str">
            <v>SATICHAURA</v>
          </cell>
          <cell r="B115">
            <v>20</v>
          </cell>
          <cell r="C115">
            <v>2.25</v>
          </cell>
        </row>
        <row r="116">
          <cell r="A116" t="str">
            <v>SINGIRI</v>
          </cell>
          <cell r="B116">
            <v>85</v>
          </cell>
          <cell r="C116">
            <v>2.25</v>
          </cell>
        </row>
        <row r="117">
          <cell r="A117" t="str">
            <v>SORO</v>
          </cell>
          <cell r="B117">
            <v>150</v>
          </cell>
          <cell r="C117">
            <v>3</v>
          </cell>
        </row>
        <row r="118">
          <cell r="A118" t="str">
            <v>SUKINDA</v>
          </cell>
          <cell r="B118">
            <v>125</v>
          </cell>
          <cell r="C118">
            <v>3</v>
          </cell>
        </row>
        <row r="119">
          <cell r="A119" t="str">
            <v>SUNABEDA</v>
          </cell>
          <cell r="B119">
            <v>645</v>
          </cell>
          <cell r="C119">
            <v>4.25</v>
          </cell>
        </row>
        <row r="120">
          <cell r="A120" t="str">
            <v>SUNHAT</v>
          </cell>
          <cell r="B120">
            <v>180</v>
          </cell>
          <cell r="C120">
            <v>3</v>
          </cell>
        </row>
        <row r="121">
          <cell r="A121" t="str">
            <v>TIHIDI</v>
          </cell>
          <cell r="B121">
            <v>150</v>
          </cell>
          <cell r="C121">
            <v>3</v>
          </cell>
        </row>
        <row r="122">
          <cell r="A122" t="str">
            <v>TIKIRI</v>
          </cell>
          <cell r="B122">
            <v>470</v>
          </cell>
          <cell r="C122">
            <v>4.25</v>
          </cell>
        </row>
        <row r="123">
          <cell r="A123" t="str">
            <v>TRISULIA</v>
          </cell>
          <cell r="B123">
            <v>25</v>
          </cell>
          <cell r="C123">
            <v>2.25</v>
          </cell>
        </row>
        <row r="124">
          <cell r="A124" t="str">
            <v>TULSIPUR</v>
          </cell>
          <cell r="B124">
            <v>20</v>
          </cell>
          <cell r="C124">
            <v>2.25</v>
          </cell>
        </row>
        <row r="125">
          <cell r="A125" t="str">
            <v>TULU GANJAM</v>
          </cell>
          <cell r="B125">
            <v>215</v>
          </cell>
          <cell r="C125">
            <v>3</v>
          </cell>
        </row>
        <row r="126">
          <cell r="A126" t="str">
            <v>UDALA</v>
          </cell>
          <cell r="B126">
            <v>195</v>
          </cell>
          <cell r="C126">
            <v>3</v>
          </cell>
        </row>
        <row r="127">
          <cell r="A127" t="str">
            <v>BANTA</v>
          </cell>
          <cell r="B127">
            <v>145</v>
          </cell>
          <cell r="C127">
            <v>3</v>
          </cell>
        </row>
        <row r="128">
          <cell r="A128" t="str">
            <v>BHISAMGIRI</v>
          </cell>
          <cell r="B128">
            <v>255</v>
          </cell>
          <cell r="C128">
            <v>3.75</v>
          </cell>
        </row>
        <row r="129">
          <cell r="A129" t="str">
            <v>KANTIGADIA</v>
          </cell>
          <cell r="B129">
            <v>75</v>
          </cell>
          <cell r="C129">
            <v>2.25</v>
          </cell>
        </row>
        <row r="130">
          <cell r="A130" t="str">
            <v>SIMULIA</v>
          </cell>
          <cell r="B130">
            <v>285</v>
          </cell>
          <cell r="C130">
            <v>3.75</v>
          </cell>
        </row>
        <row r="131">
          <cell r="A131" t="str">
            <v>TURANGA</v>
          </cell>
          <cell r="B131">
            <v>135</v>
          </cell>
          <cell r="C131">
            <v>3</v>
          </cell>
        </row>
        <row r="132">
          <cell r="A132" t="str">
            <v>NUAPADA (CUTTACK)</v>
          </cell>
          <cell r="B132">
            <v>15</v>
          </cell>
          <cell r="C132">
            <v>1.5</v>
          </cell>
        </row>
        <row r="133">
          <cell r="A133" t="str">
            <v>ATTABIRA</v>
          </cell>
          <cell r="B133">
            <v>380</v>
          </cell>
          <cell r="C133">
            <v>3.75</v>
          </cell>
        </row>
        <row r="134">
          <cell r="A134" t="str">
            <v>CDA-13</v>
          </cell>
          <cell r="B134">
            <v>25</v>
          </cell>
          <cell r="C134">
            <v>2.25</v>
          </cell>
        </row>
        <row r="135">
          <cell r="A135" t="str">
            <v>SASON</v>
          </cell>
          <cell r="B135">
            <v>320</v>
          </cell>
          <cell r="C135">
            <v>3.75</v>
          </cell>
        </row>
        <row r="136">
          <cell r="A136" t="str">
            <v>BARAIPALI</v>
          </cell>
          <cell r="B136">
            <v>305</v>
          </cell>
          <cell r="C136">
            <v>3.75</v>
          </cell>
        </row>
        <row r="137">
          <cell r="A137" t="str">
            <v>BAMUR</v>
          </cell>
          <cell r="B137">
            <v>200</v>
          </cell>
          <cell r="C137">
            <v>3</v>
          </cell>
        </row>
        <row r="138">
          <cell r="A138" t="str">
            <v>BALAKATI</v>
          </cell>
          <cell r="B138">
            <v>50</v>
          </cell>
          <cell r="C138">
            <v>2.25</v>
          </cell>
        </row>
        <row r="139">
          <cell r="A139" t="str">
            <v>BHINGARPUR</v>
          </cell>
          <cell r="B139">
            <v>40</v>
          </cell>
          <cell r="C139">
            <v>2.25</v>
          </cell>
        </row>
        <row r="140">
          <cell r="A140" t="str">
            <v>KACHERA</v>
          </cell>
          <cell r="B140">
            <v>85</v>
          </cell>
          <cell r="C140">
            <v>2.25</v>
          </cell>
        </row>
        <row r="141">
          <cell r="A141" t="str">
            <v>KHANDAPADA</v>
          </cell>
          <cell r="B141">
            <v>120</v>
          </cell>
          <cell r="C141">
            <v>2.25</v>
          </cell>
        </row>
        <row r="142">
          <cell r="A142" t="str">
            <v>LALBAG</v>
          </cell>
          <cell r="B142">
            <v>80</v>
          </cell>
          <cell r="C142">
            <v>2.25</v>
          </cell>
        </row>
        <row r="143">
          <cell r="A143" t="str">
            <v>SANKHACHILA</v>
          </cell>
          <cell r="B143">
            <v>70</v>
          </cell>
          <cell r="C143">
            <v>2.25</v>
          </cell>
        </row>
        <row r="144">
          <cell r="A144" t="str">
            <v>SUNDERPADA</v>
          </cell>
          <cell r="B144">
            <v>50</v>
          </cell>
          <cell r="C144">
            <v>2.25</v>
          </cell>
        </row>
        <row r="145">
          <cell r="A145" t="str">
            <v>PANIORA</v>
          </cell>
          <cell r="B145">
            <v>65</v>
          </cell>
          <cell r="C145">
            <v>2.25</v>
          </cell>
        </row>
        <row r="146">
          <cell r="A146" t="str">
            <v>PURUSOTTAMPUR</v>
          </cell>
          <cell r="B146">
            <v>240</v>
          </cell>
          <cell r="C146">
            <v>3</v>
          </cell>
        </row>
        <row r="147">
          <cell r="A147" t="str">
            <v>BURLA</v>
          </cell>
          <cell r="B147">
            <v>295</v>
          </cell>
          <cell r="C147">
            <v>3</v>
          </cell>
        </row>
        <row r="148">
          <cell r="A148" t="str">
            <v>DHANUPALI</v>
          </cell>
          <cell r="B148">
            <v>295</v>
          </cell>
          <cell r="C148">
            <v>3</v>
          </cell>
        </row>
        <row r="149">
          <cell r="A149" t="str">
            <v>BARPALI</v>
          </cell>
          <cell r="B149">
            <v>380</v>
          </cell>
          <cell r="C149">
            <v>3.75</v>
          </cell>
        </row>
        <row r="150">
          <cell r="A150" t="str">
            <v>HUMMA</v>
          </cell>
          <cell r="B150">
            <v>250</v>
          </cell>
          <cell r="C150">
            <v>3</v>
          </cell>
        </row>
        <row r="151">
          <cell r="A151" t="str">
            <v>NARENDRAPUR</v>
          </cell>
          <cell r="B151">
            <v>225</v>
          </cell>
          <cell r="C151">
            <v>3</v>
          </cell>
        </row>
        <row r="152">
          <cell r="A152" t="str">
            <v>KANHEIPUR</v>
          </cell>
          <cell r="B152">
            <v>305</v>
          </cell>
          <cell r="C152">
            <v>3.75</v>
          </cell>
        </row>
        <row r="153">
          <cell r="A153" t="str">
            <v>BIRAMAHARAJPUR</v>
          </cell>
          <cell r="B153">
            <v>430</v>
          </cell>
          <cell r="C153">
            <v>4.25</v>
          </cell>
        </row>
        <row r="154">
          <cell r="A154" t="str">
            <v>PALUR</v>
          </cell>
          <cell r="B154">
            <v>260</v>
          </cell>
          <cell r="C154">
            <v>3.75</v>
          </cell>
        </row>
        <row r="155">
          <cell r="A155" t="str">
            <v>GOSALA</v>
          </cell>
          <cell r="B155">
            <v>300</v>
          </cell>
          <cell r="C155">
            <v>3.75</v>
          </cell>
        </row>
        <row r="156">
          <cell r="A156" t="str">
            <v>SANTIA</v>
          </cell>
          <cell r="B156">
            <v>265</v>
          </cell>
          <cell r="C156">
            <v>3.75</v>
          </cell>
        </row>
        <row r="157">
          <cell r="A157" t="str">
            <v xml:space="preserve">GANDABAHAL </v>
          </cell>
          <cell r="B157">
            <v>440</v>
          </cell>
          <cell r="C157">
            <v>4.25</v>
          </cell>
        </row>
        <row r="158">
          <cell r="A158" t="str">
            <v>GIRISOLA</v>
          </cell>
          <cell r="B158">
            <v>230</v>
          </cell>
          <cell r="C158">
            <v>3</v>
          </cell>
        </row>
        <row r="159">
          <cell r="A159" t="str">
            <v>PATTAMUNDAI</v>
          </cell>
          <cell r="B159">
            <v>80</v>
          </cell>
          <cell r="C159">
            <v>2.25</v>
          </cell>
        </row>
        <row r="160">
          <cell r="A160" t="str">
            <v>DELANG</v>
          </cell>
          <cell r="B160">
            <v>70</v>
          </cell>
          <cell r="C160">
            <v>2.25</v>
          </cell>
        </row>
        <row r="161">
          <cell r="A161" t="str">
            <v>NIMAPARA</v>
          </cell>
          <cell r="B161">
            <v>70</v>
          </cell>
          <cell r="C161">
            <v>2.25</v>
          </cell>
        </row>
        <row r="162">
          <cell r="A162" t="str">
            <v>PIPILI</v>
          </cell>
          <cell r="B162">
            <v>55</v>
          </cell>
          <cell r="C162">
            <v>2.25</v>
          </cell>
        </row>
        <row r="163">
          <cell r="A163" t="str">
            <v>HINJILIKATU</v>
          </cell>
          <cell r="B163">
            <v>235</v>
          </cell>
          <cell r="C163">
            <v>3</v>
          </cell>
        </row>
        <row r="164">
          <cell r="A164" t="str">
            <v>TULASIPUR,NAYAGARH</v>
          </cell>
          <cell r="B164">
            <v>130</v>
          </cell>
          <cell r="C164">
            <v>3</v>
          </cell>
        </row>
        <row r="165">
          <cell r="A165" t="str">
            <v>JAJPUR</v>
          </cell>
          <cell r="B165">
            <v>85</v>
          </cell>
          <cell r="C165">
            <v>2.25</v>
          </cell>
        </row>
        <row r="166">
          <cell r="A166" t="str">
            <v>BHAWANIPATNA</v>
          </cell>
          <cell r="B166">
            <v>450</v>
          </cell>
          <cell r="C166">
            <v>4.25</v>
          </cell>
        </row>
        <row r="167">
          <cell r="A167" t="str">
            <v>BALANGA</v>
          </cell>
          <cell r="B167">
            <v>60</v>
          </cell>
          <cell r="C167">
            <v>2.25</v>
          </cell>
        </row>
        <row r="168">
          <cell r="A168" t="str">
            <v>KAKATPUR</v>
          </cell>
          <cell r="B168">
            <v>75</v>
          </cell>
          <cell r="C168">
            <v>2.25</v>
          </cell>
        </row>
        <row r="169">
          <cell r="A169" t="str">
            <v>DHARMAGARH</v>
          </cell>
          <cell r="B169">
            <v>500</v>
          </cell>
          <cell r="C169">
            <v>4.25</v>
          </cell>
        </row>
        <row r="170">
          <cell r="A170" t="str">
            <v>SIMILIPADA</v>
          </cell>
          <cell r="B170">
            <v>110</v>
          </cell>
          <cell r="C170">
            <v>2.25</v>
          </cell>
        </row>
        <row r="171">
          <cell r="A171" t="str">
            <v>CHUDAPALI (BOLANGIR)</v>
          </cell>
          <cell r="B171">
            <v>475</v>
          </cell>
          <cell r="C171">
            <v>4.25</v>
          </cell>
        </row>
        <row r="172">
          <cell r="A172" t="str">
            <v>ATIGAON</v>
          </cell>
          <cell r="B172">
            <v>490</v>
          </cell>
          <cell r="C172">
            <v>4.25</v>
          </cell>
        </row>
        <row r="173">
          <cell r="A173" t="str">
            <v>PASTIKUDI</v>
          </cell>
          <cell r="B173">
            <v>470</v>
          </cell>
          <cell r="C173">
            <v>4.25</v>
          </cell>
        </row>
        <row r="174">
          <cell r="A174" t="str">
            <v>SULIAPADA</v>
          </cell>
          <cell r="B174">
            <v>300</v>
          </cell>
          <cell r="C174">
            <v>3.75</v>
          </cell>
        </row>
        <row r="175">
          <cell r="A175" t="str">
            <v>BORDA</v>
          </cell>
          <cell r="B175">
            <v>500</v>
          </cell>
          <cell r="C175">
            <v>4.25</v>
          </cell>
        </row>
        <row r="176">
          <cell r="A176" t="str">
            <v>ANGULAI</v>
          </cell>
          <cell r="B176">
            <v>65</v>
          </cell>
          <cell r="C176">
            <v>2.25</v>
          </cell>
        </row>
        <row r="177">
          <cell r="A177" t="str">
            <v>RAIRANGPUR</v>
          </cell>
          <cell r="B177">
            <v>275</v>
          </cell>
          <cell r="C177">
            <v>3.75</v>
          </cell>
        </row>
        <row r="178">
          <cell r="A178" t="str">
            <v>BALIJHARI</v>
          </cell>
          <cell r="B178">
            <v>90</v>
          </cell>
          <cell r="C178">
            <v>2.25</v>
          </cell>
        </row>
        <row r="179">
          <cell r="A179" t="str">
            <v>JATNI</v>
          </cell>
          <cell r="B179">
            <v>55</v>
          </cell>
          <cell r="C179">
            <v>2.25</v>
          </cell>
        </row>
        <row r="180">
          <cell r="A180" t="str">
            <v>DASPALLA</v>
          </cell>
          <cell r="B180">
            <v>160</v>
          </cell>
          <cell r="C180">
            <v>3</v>
          </cell>
        </row>
        <row r="181">
          <cell r="A181" t="str">
            <v>KANDARPUR</v>
          </cell>
          <cell r="B181">
            <v>20</v>
          </cell>
          <cell r="C181">
            <v>2.25</v>
          </cell>
        </row>
        <row r="182">
          <cell r="A182" t="str">
            <v>JASIPUR</v>
          </cell>
          <cell r="B182">
            <v>265</v>
          </cell>
          <cell r="C182">
            <v>3.75</v>
          </cell>
        </row>
        <row r="183">
          <cell r="A183" t="str">
            <v>BADASAHI</v>
          </cell>
          <cell r="B183">
            <v>295</v>
          </cell>
          <cell r="C183">
            <v>3.75</v>
          </cell>
        </row>
        <row r="184">
          <cell r="A184" t="str">
            <v>LANJIPALLI</v>
          </cell>
          <cell r="B184">
            <v>220</v>
          </cell>
          <cell r="C184">
            <v>3</v>
          </cell>
        </row>
        <row r="185">
          <cell r="A185" t="str">
            <v>ULLUNDA</v>
          </cell>
          <cell r="B185">
            <v>430</v>
          </cell>
          <cell r="C185">
            <v>4.25</v>
          </cell>
        </row>
        <row r="186">
          <cell r="A186" t="str">
            <v>DHAULI BBSR</v>
          </cell>
          <cell r="B186">
            <v>45</v>
          </cell>
          <cell r="C186">
            <v>2.25</v>
          </cell>
        </row>
        <row r="187">
          <cell r="A187" t="str">
            <v>M RAMPUR</v>
          </cell>
          <cell r="B187">
            <v>460</v>
          </cell>
          <cell r="C187">
            <v>4.25</v>
          </cell>
        </row>
        <row r="188">
          <cell r="A188" t="str">
            <v>UTTARA,PIPILI</v>
          </cell>
          <cell r="B188">
            <v>45</v>
          </cell>
          <cell r="C188">
            <v>2.25</v>
          </cell>
        </row>
        <row r="189">
          <cell r="A189" t="str">
            <v>CHANDOL</v>
          </cell>
          <cell r="B189">
            <v>45</v>
          </cell>
          <cell r="C189">
            <v>2.25</v>
          </cell>
        </row>
        <row r="190">
          <cell r="A190" t="str">
            <v>RAMBHA</v>
          </cell>
          <cell r="B190">
            <v>250</v>
          </cell>
          <cell r="C190">
            <v>3</v>
          </cell>
        </row>
        <row r="191">
          <cell r="A191" t="str">
            <v>KARLAMUNDA</v>
          </cell>
          <cell r="B191">
            <v>500</v>
          </cell>
          <cell r="C191">
            <v>4.25</v>
          </cell>
        </row>
        <row r="192">
          <cell r="A192" t="str">
            <v>THAKURMUNDA</v>
          </cell>
          <cell r="B192">
            <v>300</v>
          </cell>
          <cell r="C192">
            <v>3.75</v>
          </cell>
        </row>
        <row r="193">
          <cell r="A193" t="str">
            <v>KOSTA</v>
          </cell>
          <cell r="B193">
            <v>270</v>
          </cell>
          <cell r="C193">
            <v>3.75</v>
          </cell>
        </row>
        <row r="194">
          <cell r="A194" t="str">
            <v>SRIDHARPUR (JAJPUR TOWN)</v>
          </cell>
          <cell r="B194">
            <v>85</v>
          </cell>
          <cell r="C194">
            <v>2.25</v>
          </cell>
        </row>
        <row r="195">
          <cell r="A195" t="str">
            <v>CHUDAPALI</v>
          </cell>
          <cell r="B195">
            <v>375</v>
          </cell>
          <cell r="C195">
            <v>3.75</v>
          </cell>
        </row>
        <row r="196">
          <cell r="A196" t="str">
            <v xml:space="preserve">MACHHAGARH </v>
          </cell>
          <cell r="B196">
            <v>300</v>
          </cell>
          <cell r="C196">
            <v>3.75</v>
          </cell>
        </row>
        <row r="197">
          <cell r="A197" t="str">
            <v>MAGURAGADIA</v>
          </cell>
          <cell r="B197">
            <v>205</v>
          </cell>
          <cell r="C197">
            <v>3</v>
          </cell>
        </row>
        <row r="198">
          <cell r="A198" t="str">
            <v>PUTTAR</v>
          </cell>
          <cell r="B198">
            <v>480</v>
          </cell>
          <cell r="C198">
            <v>4.25</v>
          </cell>
        </row>
        <row r="199">
          <cell r="A199" t="str">
            <v>ANDILO</v>
          </cell>
          <cell r="B199">
            <v>30</v>
          </cell>
          <cell r="C199">
            <v>2.25</v>
          </cell>
        </row>
        <row r="200">
          <cell r="A200" t="str">
            <v>KARANJIA</v>
          </cell>
          <cell r="B200">
            <v>250</v>
          </cell>
          <cell r="C200">
            <v>3</v>
          </cell>
        </row>
        <row r="201">
          <cell r="A201" t="str">
            <v>KANDIAHAT</v>
          </cell>
          <cell r="B201">
            <v>115</v>
          </cell>
          <cell r="C201">
            <v>2.25</v>
          </cell>
        </row>
        <row r="202">
          <cell r="A202" t="str">
            <v xml:space="preserve">KHUNTUNI </v>
          </cell>
          <cell r="B202">
            <v>35</v>
          </cell>
          <cell r="C202">
            <v>2.25</v>
          </cell>
        </row>
        <row r="203">
          <cell r="A203" t="str">
            <v>PAIKMAL</v>
          </cell>
          <cell r="B203">
            <v>420</v>
          </cell>
          <cell r="C203">
            <v>4.25</v>
          </cell>
        </row>
        <row r="204">
          <cell r="A204" t="str">
            <v>BARIPADA</v>
          </cell>
          <cell r="B204">
            <v>250</v>
          </cell>
          <cell r="C204">
            <v>3</v>
          </cell>
        </row>
        <row r="205">
          <cell r="A205" t="str">
            <v>TITILAGARH</v>
          </cell>
          <cell r="B205">
            <v>450</v>
          </cell>
          <cell r="C205">
            <v>4.25</v>
          </cell>
        </row>
        <row r="206">
          <cell r="A206" t="str">
            <v>ANDOLA</v>
          </cell>
          <cell r="B206">
            <v>85</v>
          </cell>
          <cell r="C206">
            <v>2.25</v>
          </cell>
        </row>
        <row r="207">
          <cell r="A207" t="str">
            <v>CHAMPUA</v>
          </cell>
          <cell r="B207">
            <v>260</v>
          </cell>
          <cell r="C207">
            <v>3.75</v>
          </cell>
        </row>
        <row r="208">
          <cell r="A208" t="str">
            <v>SHERGARH</v>
          </cell>
          <cell r="B208">
            <v>245</v>
          </cell>
          <cell r="C208">
            <v>3</v>
          </cell>
        </row>
        <row r="209">
          <cell r="A209" t="str">
            <v>PARLA</v>
          </cell>
          <cell r="B209">
            <v>520</v>
          </cell>
          <cell r="C209">
            <v>4.25</v>
          </cell>
        </row>
        <row r="210">
          <cell r="A210" t="str">
            <v>UCHHLA</v>
          </cell>
          <cell r="B210">
            <v>530</v>
          </cell>
          <cell r="C210">
            <v>4.25</v>
          </cell>
        </row>
        <row r="211">
          <cell r="A211" t="str">
            <v>BOLANGIR</v>
          </cell>
          <cell r="B211">
            <v>350</v>
          </cell>
          <cell r="C211">
            <v>3.75</v>
          </cell>
        </row>
        <row r="212">
          <cell r="A212" t="str">
            <v>BHANDARIPOKHARI</v>
          </cell>
          <cell r="B212">
            <v>145</v>
          </cell>
          <cell r="C212">
            <v>3</v>
          </cell>
        </row>
        <row r="213">
          <cell r="A213" t="str">
            <v>KATIKATA</v>
          </cell>
          <cell r="B213">
            <v>25</v>
          </cell>
          <cell r="C213">
            <v>2.25</v>
          </cell>
        </row>
        <row r="214">
          <cell r="A214" t="str">
            <v>JUNAGARH</v>
          </cell>
          <cell r="B214">
            <v>485</v>
          </cell>
          <cell r="C214">
            <v>4.25</v>
          </cell>
        </row>
        <row r="215">
          <cell r="A215" t="str">
            <v>KANDASAR</v>
          </cell>
          <cell r="B215">
            <v>120</v>
          </cell>
          <cell r="C215">
            <v>2.25</v>
          </cell>
        </row>
        <row r="216">
          <cell r="A216" t="str">
            <v>SINGADADA (KARANJIA)</v>
          </cell>
          <cell r="B216">
            <v>270</v>
          </cell>
          <cell r="C216">
            <v>3.75</v>
          </cell>
        </row>
        <row r="217">
          <cell r="A217" t="str">
            <v>PANDIAPADA</v>
          </cell>
          <cell r="B217">
            <v>55</v>
          </cell>
          <cell r="C217">
            <v>2.25</v>
          </cell>
        </row>
        <row r="218">
          <cell r="A218" t="str">
            <v>BARAGADA (KHURDA)</v>
          </cell>
          <cell r="B218">
            <v>40</v>
          </cell>
          <cell r="C218">
            <v>1.5</v>
          </cell>
        </row>
        <row r="219">
          <cell r="A219" t="str">
            <v>SHYAMKHUNTA</v>
          </cell>
          <cell r="B219">
            <v>270</v>
          </cell>
          <cell r="C219">
            <v>3.75</v>
          </cell>
        </row>
        <row r="220">
          <cell r="A220" t="str">
            <v>SRIRAMPUR (SONEPUR)</v>
          </cell>
          <cell r="B220">
            <v>415</v>
          </cell>
          <cell r="C220">
            <v>4.25</v>
          </cell>
        </row>
        <row r="221">
          <cell r="A221" t="str">
            <v xml:space="preserve">HARIRAJPUR </v>
          </cell>
          <cell r="B221">
            <v>60</v>
          </cell>
          <cell r="C221">
            <v>2.25</v>
          </cell>
        </row>
        <row r="222">
          <cell r="A222" t="str">
            <v>BARAGARH</v>
          </cell>
          <cell r="B222">
            <v>350</v>
          </cell>
          <cell r="C222">
            <v>3.75</v>
          </cell>
        </row>
        <row r="223">
          <cell r="A223" t="str">
            <v>REDHAKHOL</v>
          </cell>
          <cell r="B223">
            <v>280</v>
          </cell>
          <cell r="C223">
            <v>3.75</v>
          </cell>
        </row>
        <row r="224">
          <cell r="A224" t="str">
            <v>BEGUNIA</v>
          </cell>
          <cell r="B224">
            <v>85</v>
          </cell>
          <cell r="C224">
            <v>2.25</v>
          </cell>
        </row>
        <row r="225">
          <cell r="A225" t="str">
            <v>MAHULAPALI</v>
          </cell>
          <cell r="B225">
            <v>370</v>
          </cell>
          <cell r="C225">
            <v>3.75</v>
          </cell>
        </row>
        <row r="226">
          <cell r="A226" t="str">
            <v>BHATLI</v>
          </cell>
          <cell r="B226">
            <v>370</v>
          </cell>
          <cell r="C226">
            <v>3.75</v>
          </cell>
        </row>
        <row r="227">
          <cell r="A227" t="str">
            <v>BARAI</v>
          </cell>
          <cell r="B227">
            <v>65</v>
          </cell>
          <cell r="C227">
            <v>2.25</v>
          </cell>
        </row>
        <row r="228">
          <cell r="A228" t="str">
            <v>CHARICHHAK</v>
          </cell>
          <cell r="B228">
            <v>65</v>
          </cell>
          <cell r="C228">
            <v>2.25</v>
          </cell>
        </row>
        <row r="229">
          <cell r="A229" t="str">
            <v>BANRA (BANKI)</v>
          </cell>
          <cell r="B229">
            <v>40</v>
          </cell>
          <cell r="C229">
            <v>2.25</v>
          </cell>
        </row>
        <row r="230">
          <cell r="A230" t="str">
            <v>SARGIGUDA</v>
          </cell>
          <cell r="B230">
            <v>480</v>
          </cell>
          <cell r="C230">
            <v>4.25</v>
          </cell>
        </row>
        <row r="231">
          <cell r="A231" t="str">
            <v>LANJIGARH</v>
          </cell>
          <cell r="B231">
            <v>520</v>
          </cell>
          <cell r="C231">
            <v>4.25</v>
          </cell>
        </row>
        <row r="232">
          <cell r="A232" t="str">
            <v>BISWANATHPUR (KALAHANDI)</v>
          </cell>
          <cell r="B232">
            <v>500</v>
          </cell>
          <cell r="C232">
            <v>4.25</v>
          </cell>
        </row>
        <row r="233">
          <cell r="A233" t="str">
            <v>HARIPUR (KENDRAPARA)</v>
          </cell>
          <cell r="B233">
            <v>70</v>
          </cell>
          <cell r="C233">
            <v>2.25</v>
          </cell>
        </row>
        <row r="234">
          <cell r="A234" t="str">
            <v>BANAMALIPUR</v>
          </cell>
          <cell r="B234">
            <v>55</v>
          </cell>
          <cell r="C234">
            <v>2.25</v>
          </cell>
        </row>
        <row r="235">
          <cell r="A235" t="str">
            <v>KANTILO</v>
          </cell>
          <cell r="B235">
            <v>115</v>
          </cell>
          <cell r="C235">
            <v>2.25</v>
          </cell>
        </row>
        <row r="236">
          <cell r="A236" t="str">
            <v>PADIABAHAL</v>
          </cell>
          <cell r="B236">
            <v>310</v>
          </cell>
          <cell r="C236">
            <v>3.75</v>
          </cell>
        </row>
        <row r="237">
          <cell r="A237" t="str">
            <v>GOPALPUR (BALASORE)</v>
          </cell>
          <cell r="B237">
            <v>235</v>
          </cell>
          <cell r="C237">
            <v>3</v>
          </cell>
        </row>
        <row r="238">
          <cell r="A238" t="str">
            <v>BASUAGHAI (BHUBANESWAR)</v>
          </cell>
          <cell r="B238">
            <v>40</v>
          </cell>
          <cell r="C238">
            <v>2.25</v>
          </cell>
        </row>
        <row r="239">
          <cell r="A239" t="str">
            <v>GARADPUR</v>
          </cell>
          <cell r="B239">
            <v>65</v>
          </cell>
          <cell r="C239">
            <v>2.25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4"/>
  <sheetViews>
    <sheetView tabSelected="1" topLeftCell="A58" workbookViewId="0">
      <selection activeCell="X71" sqref="X71"/>
    </sheetView>
  </sheetViews>
  <sheetFormatPr defaultRowHeight="15"/>
  <cols>
    <col min="1" max="1" width="3.42578125" style="30" bestFit="1" customWidth="1"/>
    <col min="2" max="2" width="9.7109375" style="30" bestFit="1" customWidth="1"/>
    <col min="3" max="3" width="11.7109375" style="31" bestFit="1" customWidth="1"/>
    <col min="4" max="4" width="10.140625" style="32" bestFit="1" customWidth="1"/>
    <col min="5" max="5" width="11" style="32" bestFit="1" customWidth="1"/>
    <col min="6" max="6" width="29.85546875" style="32" customWidth="1"/>
    <col min="7" max="7" width="6.42578125" style="30" bestFit="1" customWidth="1"/>
    <col min="8" max="8" width="17.7109375" style="30" customWidth="1"/>
    <col min="9" max="9" width="13.42578125" style="33" bestFit="1" customWidth="1"/>
    <col min="10" max="10" width="5.85546875" style="33" bestFit="1" customWidth="1"/>
    <col min="11" max="11" width="5.42578125" style="33" bestFit="1" customWidth="1"/>
    <col min="12" max="12" width="8.28515625" style="33" bestFit="1" customWidth="1"/>
    <col min="13" max="13" width="6.42578125" style="30" customWidth="1"/>
    <col min="14" max="14" width="9.5703125" style="30" bestFit="1" customWidth="1"/>
    <col min="15" max="15" width="11.5703125" style="30" customWidth="1"/>
    <col min="16" max="17" width="9.5703125" style="30" bestFit="1" customWidth="1"/>
    <col min="18" max="18" width="9.140625" style="30"/>
    <col min="19" max="19" width="10.5703125" style="30" bestFit="1" customWidth="1"/>
    <col min="20" max="20" width="9.5703125" style="30" bestFit="1" customWidth="1"/>
    <col min="21" max="16384" width="9.140625" style="30"/>
  </cols>
  <sheetData>
    <row r="1" spans="1:19" ht="5.25" customHeight="1" thickBot="1"/>
    <row r="2" spans="1:19" ht="20.25" thickBot="1">
      <c r="A2" s="76" t="s">
        <v>109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8"/>
    </row>
    <row r="3" spans="1:19" ht="90" customHeight="1" thickBot="1">
      <c r="A3" s="79"/>
      <c r="B3" s="80"/>
      <c r="C3" s="80"/>
      <c r="D3" s="80"/>
      <c r="E3" s="80"/>
      <c r="F3" s="80"/>
      <c r="G3" s="81"/>
      <c r="H3" s="34"/>
      <c r="I3" s="26"/>
      <c r="J3" s="26"/>
      <c r="K3" s="27"/>
      <c r="L3" s="68" t="s">
        <v>86</v>
      </c>
      <c r="M3" s="69"/>
      <c r="N3" s="69"/>
      <c r="O3" s="70"/>
      <c r="P3" s="40"/>
      <c r="Q3" s="41"/>
      <c r="S3" s="36"/>
    </row>
    <row r="4" spans="1:19" ht="18" customHeight="1">
      <c r="A4" s="48"/>
      <c r="B4" s="45"/>
      <c r="C4" s="45"/>
      <c r="D4" s="45"/>
      <c r="E4" s="45"/>
      <c r="F4" s="45"/>
      <c r="G4" s="56"/>
      <c r="H4" s="54"/>
      <c r="I4" s="46"/>
      <c r="J4" s="46"/>
      <c r="K4" s="50"/>
      <c r="L4" s="59"/>
      <c r="M4" s="60"/>
      <c r="N4" s="60"/>
      <c r="O4" s="61"/>
      <c r="P4" s="40"/>
      <c r="Q4" s="41"/>
      <c r="S4" s="36"/>
    </row>
    <row r="5" spans="1:19" ht="18" customHeight="1">
      <c r="A5" s="54"/>
      <c r="B5" s="74"/>
      <c r="C5" s="74"/>
      <c r="D5" s="74"/>
      <c r="E5" s="74"/>
      <c r="F5" s="74"/>
      <c r="G5" s="75"/>
      <c r="H5" s="54"/>
      <c r="I5" s="44"/>
      <c r="J5" s="44"/>
      <c r="K5" s="55"/>
      <c r="L5" s="54"/>
      <c r="M5" s="44"/>
      <c r="N5" s="44"/>
      <c r="O5" s="55"/>
      <c r="P5" s="44"/>
      <c r="Q5" s="55"/>
      <c r="S5" s="36"/>
    </row>
    <row r="6" spans="1:19" ht="18" customHeight="1">
      <c r="A6" s="48"/>
      <c r="B6" s="74"/>
      <c r="C6" s="74"/>
      <c r="D6" s="74"/>
      <c r="E6" s="74"/>
      <c r="F6" s="74"/>
      <c r="G6" s="75"/>
      <c r="H6" s="54"/>
      <c r="I6" s="46"/>
      <c r="J6" s="46"/>
      <c r="K6" s="50"/>
      <c r="L6" s="49"/>
      <c r="M6" s="47"/>
      <c r="N6" s="47"/>
      <c r="O6" s="82"/>
      <c r="P6" s="46"/>
      <c r="Q6" s="50"/>
      <c r="S6" s="36"/>
    </row>
    <row r="7" spans="1:19" ht="18" customHeight="1">
      <c r="A7" s="48"/>
      <c r="B7" s="74"/>
      <c r="C7" s="74"/>
      <c r="D7" s="74"/>
      <c r="E7" s="74"/>
      <c r="F7" s="74"/>
      <c r="G7" s="75"/>
      <c r="H7" s="54"/>
      <c r="I7" s="46"/>
      <c r="J7" s="46"/>
      <c r="K7" s="50"/>
      <c r="L7" s="49"/>
      <c r="M7" s="47"/>
      <c r="N7" s="47"/>
      <c r="O7" s="82"/>
      <c r="P7" s="46"/>
      <c r="Q7" s="50"/>
      <c r="S7" s="36"/>
    </row>
    <row r="8" spans="1:19" ht="18" customHeight="1">
      <c r="A8" s="48"/>
      <c r="B8" s="53"/>
      <c r="C8" s="53"/>
      <c r="D8" s="53"/>
      <c r="E8" s="53"/>
      <c r="F8" s="58"/>
      <c r="G8" s="57"/>
      <c r="H8" s="54"/>
      <c r="I8" s="46"/>
      <c r="J8" s="46"/>
      <c r="K8" s="50"/>
      <c r="L8" s="49"/>
      <c r="M8" s="47"/>
      <c r="N8" s="47"/>
      <c r="O8" s="82"/>
      <c r="P8" s="46"/>
      <c r="Q8" s="50"/>
      <c r="S8" s="36"/>
    </row>
    <row r="9" spans="1:19" ht="18" customHeight="1" thickBot="1">
      <c r="A9" s="48"/>
      <c r="B9" s="53"/>
      <c r="C9" s="53"/>
      <c r="D9" s="53"/>
      <c r="E9" s="53"/>
      <c r="F9" s="58"/>
      <c r="G9" s="57"/>
      <c r="H9" s="54"/>
      <c r="I9" s="46"/>
      <c r="J9" s="46"/>
      <c r="K9" s="50"/>
      <c r="L9" s="51"/>
      <c r="M9" s="52"/>
      <c r="N9" s="52"/>
      <c r="O9" s="83"/>
      <c r="P9" s="42"/>
      <c r="Q9" s="43"/>
      <c r="S9" s="36"/>
    </row>
    <row r="10" spans="1:19" s="1" customFormat="1" ht="75.75" customHeight="1" thickBot="1">
      <c r="A10" s="62" t="s">
        <v>83</v>
      </c>
      <c r="B10" s="63"/>
      <c r="C10" s="63"/>
      <c r="D10" s="63"/>
      <c r="E10" s="63"/>
      <c r="F10" s="63"/>
      <c r="G10" s="64"/>
      <c r="H10" s="35"/>
      <c r="I10" s="26"/>
      <c r="J10" s="26"/>
      <c r="K10" s="27"/>
      <c r="L10" s="71" t="s">
        <v>298</v>
      </c>
      <c r="M10" s="72"/>
      <c r="N10" s="72"/>
      <c r="O10" s="72"/>
      <c r="P10" s="72"/>
      <c r="Q10" s="73"/>
      <c r="R10" s="36"/>
      <c r="S10" s="36"/>
    </row>
    <row r="11" spans="1:19" s="22" customFormat="1" ht="48" customHeight="1" thickBot="1">
      <c r="A11" s="107" t="s">
        <v>0</v>
      </c>
      <c r="B11" s="108" t="s">
        <v>13</v>
      </c>
      <c r="C11" s="108" t="s">
        <v>1</v>
      </c>
      <c r="D11" s="108" t="s">
        <v>14</v>
      </c>
      <c r="E11" s="109" t="s">
        <v>15</v>
      </c>
      <c r="F11" s="109" t="s">
        <v>2</v>
      </c>
      <c r="G11" s="108" t="s">
        <v>8</v>
      </c>
      <c r="H11" s="109" t="s">
        <v>3</v>
      </c>
      <c r="I11" s="108" t="s">
        <v>12</v>
      </c>
      <c r="J11" s="110" t="s">
        <v>25</v>
      </c>
      <c r="K11" s="111" t="s">
        <v>4</v>
      </c>
      <c r="L11" s="112" t="s">
        <v>5</v>
      </c>
      <c r="M11" s="113" t="s">
        <v>6</v>
      </c>
      <c r="N11" s="114" t="s">
        <v>10</v>
      </c>
      <c r="O11" s="115" t="s">
        <v>84</v>
      </c>
      <c r="P11" s="116" t="s">
        <v>85</v>
      </c>
      <c r="Q11" s="117" t="s">
        <v>22</v>
      </c>
    </row>
    <row r="12" spans="1:19" s="1" customFormat="1" ht="15.95" customHeight="1">
      <c r="A12" s="92">
        <v>1</v>
      </c>
      <c r="B12" s="93" t="s">
        <v>147</v>
      </c>
      <c r="C12" s="93" t="s">
        <v>148</v>
      </c>
      <c r="D12" s="93" t="s">
        <v>149</v>
      </c>
      <c r="E12" s="93">
        <v>2691540327</v>
      </c>
      <c r="F12" s="94" t="s">
        <v>150</v>
      </c>
      <c r="G12" s="93" t="s">
        <v>9</v>
      </c>
      <c r="H12" s="94" t="s">
        <v>141</v>
      </c>
      <c r="I12" s="93" t="s">
        <v>17</v>
      </c>
      <c r="J12" s="93">
        <v>70</v>
      </c>
      <c r="K12" s="93">
        <v>8</v>
      </c>
      <c r="L12" s="93">
        <v>116</v>
      </c>
      <c r="M12" s="95">
        <f>VLOOKUP(H12,[1]Sheet1!$A$2:$C$262,3,FALSE)</f>
        <v>2.25</v>
      </c>
      <c r="N12" s="95">
        <f>L12*M12</f>
        <v>261</v>
      </c>
      <c r="O12" s="93">
        <v>0</v>
      </c>
      <c r="P12" s="95">
        <f>N12+O12</f>
        <v>261</v>
      </c>
      <c r="Q12" s="96"/>
    </row>
    <row r="13" spans="1:19" s="1" customFormat="1" ht="30">
      <c r="A13" s="97">
        <f>A12+1</f>
        <v>2</v>
      </c>
      <c r="B13" s="84" t="s">
        <v>151</v>
      </c>
      <c r="C13" s="84" t="s">
        <v>152</v>
      </c>
      <c r="D13" s="84" t="s">
        <v>149</v>
      </c>
      <c r="E13" s="84">
        <v>2691540328</v>
      </c>
      <c r="F13" s="85" t="s">
        <v>87</v>
      </c>
      <c r="G13" s="84" t="s">
        <v>9</v>
      </c>
      <c r="H13" s="85" t="s">
        <v>123</v>
      </c>
      <c r="I13" s="84" t="s">
        <v>70</v>
      </c>
      <c r="J13" s="84">
        <v>130</v>
      </c>
      <c r="K13" s="84">
        <v>20</v>
      </c>
      <c r="L13" s="84">
        <v>517</v>
      </c>
      <c r="M13" s="86">
        <v>3</v>
      </c>
      <c r="N13" s="86">
        <f>L13*M13</f>
        <v>1551</v>
      </c>
      <c r="O13" s="84">
        <v>500</v>
      </c>
      <c r="P13" s="86">
        <f>N13+O13</f>
        <v>2051</v>
      </c>
      <c r="Q13" s="98"/>
    </row>
    <row r="14" spans="1:19" s="1" customFormat="1" ht="15.95" customHeight="1">
      <c r="A14" s="97">
        <f t="shared" ref="A14:A72" si="0">A13+1</f>
        <v>3</v>
      </c>
      <c r="B14" s="84" t="s">
        <v>151</v>
      </c>
      <c r="C14" s="84" t="s">
        <v>153</v>
      </c>
      <c r="D14" s="84" t="s">
        <v>149</v>
      </c>
      <c r="E14" s="84">
        <v>2691540329</v>
      </c>
      <c r="F14" s="85" t="s">
        <v>154</v>
      </c>
      <c r="G14" s="84" t="s">
        <v>9</v>
      </c>
      <c r="H14" s="85" t="s">
        <v>155</v>
      </c>
      <c r="I14" s="84" t="s">
        <v>20</v>
      </c>
      <c r="J14" s="84">
        <v>260</v>
      </c>
      <c r="K14" s="84">
        <v>50</v>
      </c>
      <c r="L14" s="84">
        <v>825</v>
      </c>
      <c r="M14" s="86">
        <f>VLOOKUP(H14,[1]Sheet1!$A$2:$C$262,3,FALSE)</f>
        <v>3.75</v>
      </c>
      <c r="N14" s="86">
        <f>L14*M14</f>
        <v>3093.75</v>
      </c>
      <c r="O14" s="84">
        <v>1000</v>
      </c>
      <c r="P14" s="86">
        <f>N14+O14</f>
        <v>4093.75</v>
      </c>
      <c r="Q14" s="98"/>
    </row>
    <row r="15" spans="1:19" s="1" customFormat="1" ht="15.95" customHeight="1">
      <c r="A15" s="97">
        <f t="shared" si="0"/>
        <v>4</v>
      </c>
      <c r="B15" s="84" t="s">
        <v>156</v>
      </c>
      <c r="C15" s="84" t="s">
        <v>157</v>
      </c>
      <c r="D15" s="84" t="s">
        <v>158</v>
      </c>
      <c r="E15" s="84">
        <v>2691540330</v>
      </c>
      <c r="F15" s="85" t="s">
        <v>95</v>
      </c>
      <c r="G15" s="84" t="s">
        <v>9</v>
      </c>
      <c r="H15" s="85" t="s">
        <v>159</v>
      </c>
      <c r="I15" s="84" t="s">
        <v>90</v>
      </c>
      <c r="J15" s="84">
        <v>530</v>
      </c>
      <c r="K15" s="84">
        <v>11</v>
      </c>
      <c r="L15" s="84">
        <v>90</v>
      </c>
      <c r="M15" s="86">
        <f>VLOOKUP(H15,[1]Sheet1!$A$2:$C$262,3,FALSE)</f>
        <v>4.25</v>
      </c>
      <c r="N15" s="86">
        <f>L15*M15</f>
        <v>382.5</v>
      </c>
      <c r="O15" s="84">
        <v>1000</v>
      </c>
      <c r="P15" s="86">
        <f>N15+O15</f>
        <v>1382.5</v>
      </c>
      <c r="Q15" s="98"/>
    </row>
    <row r="16" spans="1:19" s="1" customFormat="1" ht="15.95" customHeight="1">
      <c r="A16" s="97">
        <f t="shared" si="0"/>
        <v>5</v>
      </c>
      <c r="B16" s="84" t="s">
        <v>156</v>
      </c>
      <c r="C16" s="84" t="s">
        <v>160</v>
      </c>
      <c r="D16" s="84" t="s">
        <v>161</v>
      </c>
      <c r="E16" s="84">
        <v>2691540331</v>
      </c>
      <c r="F16" s="85" t="s">
        <v>100</v>
      </c>
      <c r="G16" s="84" t="s">
        <v>9</v>
      </c>
      <c r="H16" s="85" t="s">
        <v>101</v>
      </c>
      <c r="I16" s="84" t="s">
        <v>97</v>
      </c>
      <c r="J16" s="84">
        <v>250</v>
      </c>
      <c r="K16" s="84">
        <v>21</v>
      </c>
      <c r="L16" s="84">
        <v>365</v>
      </c>
      <c r="M16" s="86">
        <f>VLOOKUP(H16,[1]Sheet1!$A$2:$C$262,3,FALSE)</f>
        <v>3</v>
      </c>
      <c r="N16" s="86">
        <f>L16*M16</f>
        <v>1095</v>
      </c>
      <c r="O16" s="84">
        <v>0</v>
      </c>
      <c r="P16" s="86">
        <f>N16+O16</f>
        <v>1095</v>
      </c>
      <c r="Q16" s="98"/>
    </row>
    <row r="17" spans="1:17" s="1" customFormat="1" ht="15.95" customHeight="1">
      <c r="A17" s="97">
        <f t="shared" si="0"/>
        <v>6</v>
      </c>
      <c r="B17" s="84" t="s">
        <v>162</v>
      </c>
      <c r="C17" s="84" t="s">
        <v>163</v>
      </c>
      <c r="D17" s="84" t="s">
        <v>161</v>
      </c>
      <c r="E17" s="84">
        <v>2691540332</v>
      </c>
      <c r="F17" s="85" t="s">
        <v>164</v>
      </c>
      <c r="G17" s="84" t="s">
        <v>9</v>
      </c>
      <c r="H17" s="85" t="s">
        <v>165</v>
      </c>
      <c r="I17" s="84" t="s">
        <v>16</v>
      </c>
      <c r="J17" s="84">
        <v>35</v>
      </c>
      <c r="K17" s="84">
        <v>23</v>
      </c>
      <c r="L17" s="84">
        <v>428</v>
      </c>
      <c r="M17" s="86">
        <f>VLOOKUP(H17,[1]Sheet1!$A$2:$C$262,3,FALSE)</f>
        <v>2.25</v>
      </c>
      <c r="N17" s="86">
        <f>L17*M17</f>
        <v>963</v>
      </c>
      <c r="O17" s="84">
        <v>500</v>
      </c>
      <c r="P17" s="86">
        <f>N17+O17</f>
        <v>1463</v>
      </c>
      <c r="Q17" s="98" t="s">
        <v>92</v>
      </c>
    </row>
    <row r="18" spans="1:17" s="1" customFormat="1" ht="15.95" customHeight="1">
      <c r="A18" s="97">
        <f t="shared" si="0"/>
        <v>7</v>
      </c>
      <c r="B18" s="84" t="s">
        <v>166</v>
      </c>
      <c r="C18" s="84" t="s">
        <v>167</v>
      </c>
      <c r="D18" s="84" t="s">
        <v>161</v>
      </c>
      <c r="E18" s="84">
        <v>2691540333</v>
      </c>
      <c r="F18" s="85" t="s">
        <v>168</v>
      </c>
      <c r="G18" s="84" t="s">
        <v>9</v>
      </c>
      <c r="H18" s="85" t="s">
        <v>126</v>
      </c>
      <c r="I18" s="84" t="s">
        <v>99</v>
      </c>
      <c r="J18" s="84">
        <v>420</v>
      </c>
      <c r="K18" s="84">
        <v>11</v>
      </c>
      <c r="L18" s="84">
        <v>90</v>
      </c>
      <c r="M18" s="86">
        <f>VLOOKUP(H18,[1]Sheet1!$A$2:$C$262,3,FALSE)</f>
        <v>4.25</v>
      </c>
      <c r="N18" s="86">
        <f>L18*M18</f>
        <v>382.5</v>
      </c>
      <c r="O18" s="84">
        <v>1000</v>
      </c>
      <c r="P18" s="86">
        <f>N18+O18</f>
        <v>1382.5</v>
      </c>
      <c r="Q18" s="98"/>
    </row>
    <row r="19" spans="1:17" s="1" customFormat="1" ht="15.95" customHeight="1">
      <c r="A19" s="97">
        <f t="shared" si="0"/>
        <v>8</v>
      </c>
      <c r="B19" s="84" t="s">
        <v>162</v>
      </c>
      <c r="C19" s="84" t="s">
        <v>169</v>
      </c>
      <c r="D19" s="84" t="s">
        <v>170</v>
      </c>
      <c r="E19" s="84">
        <v>2691540334</v>
      </c>
      <c r="F19" s="85" t="s">
        <v>171</v>
      </c>
      <c r="G19" s="84" t="s">
        <v>9</v>
      </c>
      <c r="H19" s="85" t="s">
        <v>172</v>
      </c>
      <c r="I19" s="84" t="s">
        <v>173</v>
      </c>
      <c r="J19" s="84">
        <v>645</v>
      </c>
      <c r="K19" s="84">
        <v>17</v>
      </c>
      <c r="L19" s="84">
        <v>150</v>
      </c>
      <c r="M19" s="86">
        <f>VLOOKUP(H19,[1]Sheet1!$A$2:$C$262,3,FALSE)</f>
        <v>4.25</v>
      </c>
      <c r="N19" s="86">
        <f>L19*M19</f>
        <v>637.5</v>
      </c>
      <c r="O19" s="84">
        <v>800</v>
      </c>
      <c r="P19" s="86">
        <f>N19+O19</f>
        <v>1437.5</v>
      </c>
      <c r="Q19" s="98"/>
    </row>
    <row r="20" spans="1:17" s="1" customFormat="1" ht="30">
      <c r="A20" s="97">
        <f t="shared" si="0"/>
        <v>9</v>
      </c>
      <c r="B20" s="84" t="s">
        <v>162</v>
      </c>
      <c r="C20" s="84" t="s">
        <v>174</v>
      </c>
      <c r="D20" s="84" t="s">
        <v>175</v>
      </c>
      <c r="E20" s="84">
        <v>2691540335</v>
      </c>
      <c r="F20" s="85" t="s">
        <v>87</v>
      </c>
      <c r="G20" s="84" t="s">
        <v>9</v>
      </c>
      <c r="H20" s="85" t="s">
        <v>123</v>
      </c>
      <c r="I20" s="84" t="s">
        <v>70</v>
      </c>
      <c r="J20" s="84">
        <v>130</v>
      </c>
      <c r="K20" s="84">
        <v>15</v>
      </c>
      <c r="L20" s="84">
        <v>217</v>
      </c>
      <c r="M20" s="86">
        <v>3</v>
      </c>
      <c r="N20" s="86">
        <f>L20*M20</f>
        <v>651</v>
      </c>
      <c r="O20" s="84">
        <v>500</v>
      </c>
      <c r="P20" s="86">
        <f>N20+O20</f>
        <v>1151</v>
      </c>
      <c r="Q20" s="98"/>
    </row>
    <row r="21" spans="1:17" s="1" customFormat="1" ht="30">
      <c r="A21" s="97">
        <f t="shared" si="0"/>
        <v>10</v>
      </c>
      <c r="B21" s="84" t="s">
        <v>162</v>
      </c>
      <c r="C21" s="84" t="s">
        <v>176</v>
      </c>
      <c r="D21" s="84" t="s">
        <v>175</v>
      </c>
      <c r="E21" s="84">
        <v>2691540336</v>
      </c>
      <c r="F21" s="85" t="s">
        <v>87</v>
      </c>
      <c r="G21" s="84" t="s">
        <v>9</v>
      </c>
      <c r="H21" s="85" t="s">
        <v>123</v>
      </c>
      <c r="I21" s="84" t="s">
        <v>70</v>
      </c>
      <c r="J21" s="84">
        <v>130</v>
      </c>
      <c r="K21" s="84">
        <v>9</v>
      </c>
      <c r="L21" s="84">
        <v>230</v>
      </c>
      <c r="M21" s="86">
        <v>3</v>
      </c>
      <c r="N21" s="86">
        <f>L21*M21</f>
        <v>690</v>
      </c>
      <c r="O21" s="84">
        <v>500</v>
      </c>
      <c r="P21" s="86">
        <f>N21+O21</f>
        <v>1190</v>
      </c>
      <c r="Q21" s="98"/>
    </row>
    <row r="22" spans="1:17" s="1" customFormat="1" ht="30">
      <c r="A22" s="97">
        <f t="shared" si="0"/>
        <v>11</v>
      </c>
      <c r="B22" s="84" t="s">
        <v>162</v>
      </c>
      <c r="C22" s="84" t="s">
        <v>177</v>
      </c>
      <c r="D22" s="84" t="s">
        <v>175</v>
      </c>
      <c r="E22" s="84">
        <v>2691540337</v>
      </c>
      <c r="F22" s="85" t="s">
        <v>178</v>
      </c>
      <c r="G22" s="84" t="s">
        <v>9</v>
      </c>
      <c r="H22" s="85" t="s">
        <v>179</v>
      </c>
      <c r="I22" s="84" t="s">
        <v>98</v>
      </c>
      <c r="J22" s="84">
        <v>70</v>
      </c>
      <c r="K22" s="84">
        <v>30</v>
      </c>
      <c r="L22" s="84">
        <v>515</v>
      </c>
      <c r="M22" s="86">
        <f>VLOOKUP(H22,[2]Sheet1!$A$1:$C$253,3,FALSE)</f>
        <v>2.25</v>
      </c>
      <c r="N22" s="86">
        <f>L22*M22</f>
        <v>1158.75</v>
      </c>
      <c r="O22" s="84">
        <v>700</v>
      </c>
      <c r="P22" s="86">
        <f>N22+O22</f>
        <v>1858.75</v>
      </c>
      <c r="Q22" s="98"/>
    </row>
    <row r="23" spans="1:17" s="1" customFormat="1" ht="15.95" customHeight="1">
      <c r="A23" s="97">
        <f t="shared" si="0"/>
        <v>12</v>
      </c>
      <c r="B23" s="84" t="s">
        <v>162</v>
      </c>
      <c r="C23" s="84" t="s">
        <v>180</v>
      </c>
      <c r="D23" s="84" t="s">
        <v>175</v>
      </c>
      <c r="E23" s="84">
        <v>2691540338</v>
      </c>
      <c r="F23" s="85" t="s">
        <v>181</v>
      </c>
      <c r="G23" s="84" t="s">
        <v>9</v>
      </c>
      <c r="H23" s="85" t="s">
        <v>182</v>
      </c>
      <c r="I23" s="84" t="s">
        <v>17</v>
      </c>
      <c r="J23" s="84">
        <v>80</v>
      </c>
      <c r="K23" s="84">
        <v>49</v>
      </c>
      <c r="L23" s="84">
        <v>1069</v>
      </c>
      <c r="M23" s="86">
        <f>VLOOKUP(H23,[1]Sheet1!$A$2:$C$262,3,FALSE)</f>
        <v>2.25</v>
      </c>
      <c r="N23" s="86">
        <f>L23*M23</f>
        <v>2405.25</v>
      </c>
      <c r="O23" s="84">
        <v>700</v>
      </c>
      <c r="P23" s="86">
        <f>N23+O23</f>
        <v>3105.25</v>
      </c>
      <c r="Q23" s="98"/>
    </row>
    <row r="24" spans="1:17" s="1" customFormat="1" ht="15.95" customHeight="1">
      <c r="A24" s="97">
        <f t="shared" si="0"/>
        <v>13</v>
      </c>
      <c r="B24" s="84" t="s">
        <v>162</v>
      </c>
      <c r="C24" s="84" t="s">
        <v>183</v>
      </c>
      <c r="D24" s="84" t="s">
        <v>175</v>
      </c>
      <c r="E24" s="84">
        <v>2691540339</v>
      </c>
      <c r="F24" s="85" t="s">
        <v>154</v>
      </c>
      <c r="G24" s="84" t="s">
        <v>9</v>
      </c>
      <c r="H24" s="85" t="s">
        <v>155</v>
      </c>
      <c r="I24" s="84" t="s">
        <v>20</v>
      </c>
      <c r="J24" s="84">
        <v>260</v>
      </c>
      <c r="K24" s="84">
        <v>38</v>
      </c>
      <c r="L24" s="84">
        <v>738</v>
      </c>
      <c r="M24" s="86">
        <f>VLOOKUP(H24,[1]Sheet1!$A$2:$C$262,3,FALSE)</f>
        <v>3.75</v>
      </c>
      <c r="N24" s="86">
        <f>L24*M24</f>
        <v>2767.5</v>
      </c>
      <c r="O24" s="84">
        <v>1000</v>
      </c>
      <c r="P24" s="86">
        <f>N24+O24</f>
        <v>3767.5</v>
      </c>
      <c r="Q24" s="98"/>
    </row>
    <row r="25" spans="1:17" s="1" customFormat="1" ht="15.95" customHeight="1">
      <c r="A25" s="97">
        <f t="shared" si="0"/>
        <v>14</v>
      </c>
      <c r="B25" s="84" t="s">
        <v>184</v>
      </c>
      <c r="C25" s="84" t="s">
        <v>185</v>
      </c>
      <c r="D25" s="84" t="s">
        <v>186</v>
      </c>
      <c r="E25" s="84">
        <v>2691540340</v>
      </c>
      <c r="F25" s="85" t="s">
        <v>187</v>
      </c>
      <c r="G25" s="84" t="s">
        <v>9</v>
      </c>
      <c r="H25" s="85" t="s">
        <v>188</v>
      </c>
      <c r="I25" s="84" t="s">
        <v>90</v>
      </c>
      <c r="J25" s="84">
        <v>485</v>
      </c>
      <c r="K25" s="84">
        <v>52</v>
      </c>
      <c r="L25" s="84">
        <v>822</v>
      </c>
      <c r="M25" s="86">
        <f>VLOOKUP(H25,[1]Sheet1!$A$2:$C$262,3,FALSE)</f>
        <v>4.25</v>
      </c>
      <c r="N25" s="86">
        <f>L25*M25</f>
        <v>3493.5</v>
      </c>
      <c r="O25" s="84">
        <v>2000</v>
      </c>
      <c r="P25" s="86">
        <f>N25+O25</f>
        <v>5493.5</v>
      </c>
      <c r="Q25" s="98"/>
    </row>
    <row r="26" spans="1:17" s="1" customFormat="1" ht="15.95" customHeight="1">
      <c r="A26" s="97">
        <f t="shared" si="0"/>
        <v>15</v>
      </c>
      <c r="B26" s="84" t="s">
        <v>184</v>
      </c>
      <c r="C26" s="84" t="s">
        <v>189</v>
      </c>
      <c r="D26" s="84" t="s">
        <v>186</v>
      </c>
      <c r="E26" s="84">
        <v>2691540341</v>
      </c>
      <c r="F26" s="85" t="s">
        <v>187</v>
      </c>
      <c r="G26" s="84" t="s">
        <v>9</v>
      </c>
      <c r="H26" s="85" t="s">
        <v>188</v>
      </c>
      <c r="I26" s="84" t="s">
        <v>90</v>
      </c>
      <c r="J26" s="84">
        <v>485</v>
      </c>
      <c r="K26" s="84">
        <v>34</v>
      </c>
      <c r="L26" s="84">
        <v>278</v>
      </c>
      <c r="M26" s="86">
        <f>VLOOKUP(H26,[1]Sheet1!$A$2:$C$262,3,FALSE)</f>
        <v>4.25</v>
      </c>
      <c r="N26" s="86">
        <f>L26*M26</f>
        <v>1181.5</v>
      </c>
      <c r="O26" s="84">
        <v>0</v>
      </c>
      <c r="P26" s="86">
        <f>N26+O26</f>
        <v>1181.5</v>
      </c>
      <c r="Q26" s="98"/>
    </row>
    <row r="27" spans="1:17" s="1" customFormat="1" ht="15.95" customHeight="1">
      <c r="A27" s="97">
        <f t="shared" si="0"/>
        <v>16</v>
      </c>
      <c r="B27" s="84" t="s">
        <v>190</v>
      </c>
      <c r="C27" s="84" t="s">
        <v>191</v>
      </c>
      <c r="D27" s="84" t="s">
        <v>192</v>
      </c>
      <c r="E27" s="84">
        <v>2691540342</v>
      </c>
      <c r="F27" s="85" t="s">
        <v>105</v>
      </c>
      <c r="G27" s="84" t="s">
        <v>9</v>
      </c>
      <c r="H27" s="85" t="s">
        <v>106</v>
      </c>
      <c r="I27" s="84" t="s">
        <v>20</v>
      </c>
      <c r="J27" s="84">
        <v>250</v>
      </c>
      <c r="K27" s="84">
        <v>15</v>
      </c>
      <c r="L27" s="84">
        <v>435</v>
      </c>
      <c r="M27" s="86">
        <f>VLOOKUP(H27,[1]Sheet1!$A$2:$C$262,3,FALSE)</f>
        <v>3</v>
      </c>
      <c r="N27" s="86">
        <f>L27*M27</f>
        <v>1305</v>
      </c>
      <c r="O27" s="84">
        <v>800</v>
      </c>
      <c r="P27" s="86">
        <f>N27+O27</f>
        <v>2105</v>
      </c>
      <c r="Q27" s="98"/>
    </row>
    <row r="28" spans="1:17" s="1" customFormat="1" ht="15.95" customHeight="1">
      <c r="A28" s="97">
        <f t="shared" si="0"/>
        <v>17</v>
      </c>
      <c r="B28" s="84" t="s">
        <v>193</v>
      </c>
      <c r="C28" s="84" t="s">
        <v>194</v>
      </c>
      <c r="D28" s="84" t="s">
        <v>195</v>
      </c>
      <c r="E28" s="84">
        <v>2691540343</v>
      </c>
      <c r="F28" s="85" t="s">
        <v>196</v>
      </c>
      <c r="G28" s="84" t="s">
        <v>9</v>
      </c>
      <c r="H28" s="85" t="s">
        <v>197</v>
      </c>
      <c r="I28" s="84" t="s">
        <v>16</v>
      </c>
      <c r="J28" s="84">
        <v>25</v>
      </c>
      <c r="K28" s="84">
        <v>59</v>
      </c>
      <c r="L28" s="84">
        <v>1071</v>
      </c>
      <c r="M28" s="86">
        <v>2.25</v>
      </c>
      <c r="N28" s="86">
        <f>L28*M28</f>
        <v>2409.75</v>
      </c>
      <c r="O28" s="84">
        <v>0</v>
      </c>
      <c r="P28" s="86">
        <f>N28+O28</f>
        <v>2409.75</v>
      </c>
      <c r="Q28" s="98"/>
    </row>
    <row r="29" spans="1:17" s="1" customFormat="1" ht="15.95" customHeight="1">
      <c r="A29" s="97">
        <f t="shared" si="0"/>
        <v>18</v>
      </c>
      <c r="B29" s="84" t="s">
        <v>198</v>
      </c>
      <c r="C29" s="84" t="s">
        <v>199</v>
      </c>
      <c r="D29" s="84" t="s">
        <v>200</v>
      </c>
      <c r="E29" s="84">
        <v>2691540344</v>
      </c>
      <c r="F29" s="85" t="s">
        <v>201</v>
      </c>
      <c r="G29" s="84" t="s">
        <v>9</v>
      </c>
      <c r="H29" s="85" t="s">
        <v>7</v>
      </c>
      <c r="I29" s="84" t="s">
        <v>7</v>
      </c>
      <c r="J29" s="84">
        <v>130</v>
      </c>
      <c r="K29" s="84">
        <v>31</v>
      </c>
      <c r="L29" s="84">
        <v>664</v>
      </c>
      <c r="M29" s="86">
        <f>VLOOKUP(H29,[1]Sheet1!$A$2:$C$262,3,FALSE)</f>
        <v>3</v>
      </c>
      <c r="N29" s="86">
        <f>L29*M29</f>
        <v>1992</v>
      </c>
      <c r="O29" s="84">
        <v>0</v>
      </c>
      <c r="P29" s="86">
        <f>N29+O29</f>
        <v>1992</v>
      </c>
      <c r="Q29" s="98"/>
    </row>
    <row r="30" spans="1:17" s="1" customFormat="1" ht="15.95" customHeight="1">
      <c r="A30" s="97">
        <f t="shared" si="0"/>
        <v>19</v>
      </c>
      <c r="B30" s="84" t="s">
        <v>202</v>
      </c>
      <c r="C30" s="84" t="s">
        <v>203</v>
      </c>
      <c r="D30" s="84" t="s">
        <v>200</v>
      </c>
      <c r="E30" s="84">
        <v>2691540345</v>
      </c>
      <c r="F30" s="85" t="s">
        <v>168</v>
      </c>
      <c r="G30" s="84" t="s">
        <v>9</v>
      </c>
      <c r="H30" s="85" t="s">
        <v>126</v>
      </c>
      <c r="I30" s="84" t="s">
        <v>99</v>
      </c>
      <c r="J30" s="84">
        <v>420</v>
      </c>
      <c r="K30" s="84">
        <v>26</v>
      </c>
      <c r="L30" s="84">
        <v>442</v>
      </c>
      <c r="M30" s="86">
        <f>VLOOKUP(H30,[1]Sheet1!$A$2:$C$262,3,FALSE)</f>
        <v>4.25</v>
      </c>
      <c r="N30" s="86">
        <f>L30*M30</f>
        <v>1878.5</v>
      </c>
      <c r="O30" s="84">
        <v>1500</v>
      </c>
      <c r="P30" s="86">
        <f>N30+O30</f>
        <v>3378.5</v>
      </c>
      <c r="Q30" s="98"/>
    </row>
    <row r="31" spans="1:17" s="1" customFormat="1" ht="15.95" customHeight="1">
      <c r="A31" s="97">
        <f t="shared" si="0"/>
        <v>20</v>
      </c>
      <c r="B31" s="84" t="s">
        <v>202</v>
      </c>
      <c r="C31" s="84" t="s">
        <v>204</v>
      </c>
      <c r="D31" s="84" t="s">
        <v>200</v>
      </c>
      <c r="E31" s="84">
        <v>2691540346</v>
      </c>
      <c r="F31" s="85" t="s">
        <v>205</v>
      </c>
      <c r="G31" s="84" t="s">
        <v>9</v>
      </c>
      <c r="H31" s="85" t="s">
        <v>107</v>
      </c>
      <c r="I31" s="84" t="s">
        <v>93</v>
      </c>
      <c r="J31" s="84">
        <v>295</v>
      </c>
      <c r="K31" s="84">
        <v>25</v>
      </c>
      <c r="L31" s="84">
        <v>445</v>
      </c>
      <c r="M31" s="86">
        <f>VLOOKUP(H31,[1]Sheet1!$A$2:$C$262,3,FALSE)</f>
        <v>3</v>
      </c>
      <c r="N31" s="86">
        <f>L31*M31</f>
        <v>1335</v>
      </c>
      <c r="O31" s="84">
        <v>500</v>
      </c>
      <c r="P31" s="86">
        <f>N31+O31</f>
        <v>1835</v>
      </c>
      <c r="Q31" s="98"/>
    </row>
    <row r="32" spans="1:17" s="1" customFormat="1" ht="15.95" customHeight="1">
      <c r="A32" s="97">
        <f t="shared" si="0"/>
        <v>21</v>
      </c>
      <c r="B32" s="84" t="s">
        <v>202</v>
      </c>
      <c r="C32" s="84" t="s">
        <v>206</v>
      </c>
      <c r="D32" s="84" t="s">
        <v>200</v>
      </c>
      <c r="E32" s="84">
        <v>2691540347</v>
      </c>
      <c r="F32" s="85" t="s">
        <v>105</v>
      </c>
      <c r="G32" s="84" t="s">
        <v>9</v>
      </c>
      <c r="H32" s="85" t="s">
        <v>106</v>
      </c>
      <c r="I32" s="84" t="s">
        <v>20</v>
      </c>
      <c r="J32" s="84">
        <v>250</v>
      </c>
      <c r="K32" s="84">
        <v>31</v>
      </c>
      <c r="L32" s="84">
        <v>641</v>
      </c>
      <c r="M32" s="86">
        <f>VLOOKUP(H32,[1]Sheet1!$A$2:$C$262,3,FALSE)</f>
        <v>3</v>
      </c>
      <c r="N32" s="86">
        <f>L32*M32</f>
        <v>1923</v>
      </c>
      <c r="O32" s="84">
        <v>800</v>
      </c>
      <c r="P32" s="86">
        <f>N32+O32</f>
        <v>2723</v>
      </c>
      <c r="Q32" s="98"/>
    </row>
    <row r="33" spans="1:17" s="1" customFormat="1" ht="15.95" customHeight="1">
      <c r="A33" s="97">
        <f t="shared" si="0"/>
        <v>22</v>
      </c>
      <c r="B33" s="84" t="s">
        <v>198</v>
      </c>
      <c r="C33" s="84" t="s">
        <v>207</v>
      </c>
      <c r="D33" s="84" t="s">
        <v>200</v>
      </c>
      <c r="E33" s="84">
        <v>2691540348</v>
      </c>
      <c r="F33" s="85" t="s">
        <v>208</v>
      </c>
      <c r="G33" s="84" t="s">
        <v>9</v>
      </c>
      <c r="H33" s="85" t="s">
        <v>209</v>
      </c>
      <c r="I33" s="84" t="s">
        <v>91</v>
      </c>
      <c r="J33" s="84">
        <v>55</v>
      </c>
      <c r="K33" s="84">
        <v>9</v>
      </c>
      <c r="L33" s="84">
        <v>168</v>
      </c>
      <c r="M33" s="86">
        <f>VLOOKUP(H33,[2]Sheet1!$A$1:$C$253,3,FALSE)</f>
        <v>2.25</v>
      </c>
      <c r="N33" s="86">
        <f>L33*M33</f>
        <v>378</v>
      </c>
      <c r="O33" s="84">
        <v>500</v>
      </c>
      <c r="P33" s="86">
        <f>N33+O33</f>
        <v>878</v>
      </c>
      <c r="Q33" s="98"/>
    </row>
    <row r="34" spans="1:17" s="1" customFormat="1" ht="15.95" customHeight="1">
      <c r="A34" s="97">
        <f t="shared" si="0"/>
        <v>23</v>
      </c>
      <c r="B34" s="84" t="s">
        <v>193</v>
      </c>
      <c r="C34" s="84" t="s">
        <v>210</v>
      </c>
      <c r="D34" s="84" t="s">
        <v>211</v>
      </c>
      <c r="E34" s="84">
        <v>2691540349</v>
      </c>
      <c r="F34" s="85" t="s">
        <v>212</v>
      </c>
      <c r="G34" s="84" t="s">
        <v>9</v>
      </c>
      <c r="H34" s="85" t="s">
        <v>139</v>
      </c>
      <c r="I34" s="84" t="s">
        <v>93</v>
      </c>
      <c r="J34" s="84">
        <v>320</v>
      </c>
      <c r="K34" s="84">
        <v>16</v>
      </c>
      <c r="L34" s="84">
        <v>116</v>
      </c>
      <c r="M34" s="86">
        <f>VLOOKUP(H34,[1]Sheet1!$A$2:$C$262,3,FALSE)</f>
        <v>3.75</v>
      </c>
      <c r="N34" s="86">
        <f>L34*M34</f>
        <v>435</v>
      </c>
      <c r="O34" s="84">
        <v>600</v>
      </c>
      <c r="P34" s="86">
        <f>N34+O34</f>
        <v>1035</v>
      </c>
      <c r="Q34" s="98"/>
    </row>
    <row r="35" spans="1:17" s="1" customFormat="1" ht="15.95" customHeight="1">
      <c r="A35" s="97">
        <f t="shared" si="0"/>
        <v>24</v>
      </c>
      <c r="B35" s="84" t="s">
        <v>202</v>
      </c>
      <c r="C35" s="84" t="s">
        <v>213</v>
      </c>
      <c r="D35" s="84" t="s">
        <v>211</v>
      </c>
      <c r="E35" s="84">
        <v>2691540350</v>
      </c>
      <c r="F35" s="85" t="s">
        <v>214</v>
      </c>
      <c r="G35" s="84" t="s">
        <v>9</v>
      </c>
      <c r="H35" s="85" t="s">
        <v>215</v>
      </c>
      <c r="I35" s="84" t="s">
        <v>97</v>
      </c>
      <c r="J35" s="84">
        <v>300</v>
      </c>
      <c r="K35" s="84">
        <v>34</v>
      </c>
      <c r="L35" s="84">
        <v>752</v>
      </c>
      <c r="M35" s="86">
        <f>VLOOKUP(H35,[1]Sheet1!$A$2:$C$262,3,FALSE)</f>
        <v>3.75</v>
      </c>
      <c r="N35" s="86">
        <f>L35*M35</f>
        <v>2820</v>
      </c>
      <c r="O35" s="84">
        <v>1000</v>
      </c>
      <c r="P35" s="86">
        <f>N35+O35</f>
        <v>3820</v>
      </c>
      <c r="Q35" s="98"/>
    </row>
    <row r="36" spans="1:17" s="1" customFormat="1" ht="15.95" customHeight="1">
      <c r="A36" s="97">
        <f t="shared" si="0"/>
        <v>25</v>
      </c>
      <c r="B36" s="84" t="s">
        <v>193</v>
      </c>
      <c r="C36" s="84" t="s">
        <v>216</v>
      </c>
      <c r="D36" s="84" t="s">
        <v>217</v>
      </c>
      <c r="E36" s="84">
        <v>2691540351</v>
      </c>
      <c r="F36" s="85" t="s">
        <v>218</v>
      </c>
      <c r="G36" s="84" t="s">
        <v>9</v>
      </c>
      <c r="H36" s="85" t="s">
        <v>219</v>
      </c>
      <c r="I36" s="84" t="s">
        <v>20</v>
      </c>
      <c r="J36" s="84">
        <v>185</v>
      </c>
      <c r="K36" s="84">
        <v>105</v>
      </c>
      <c r="L36" s="84">
        <v>2163</v>
      </c>
      <c r="M36" s="86">
        <f>VLOOKUP(H36,[1]Sheet1!$A$2:$C$262,3,FALSE)</f>
        <v>3</v>
      </c>
      <c r="N36" s="86">
        <f>L36*M36</f>
        <v>6489</v>
      </c>
      <c r="O36" s="84">
        <v>1000</v>
      </c>
      <c r="P36" s="86">
        <f>N36+O36</f>
        <v>7489</v>
      </c>
      <c r="Q36" s="98" t="s">
        <v>92</v>
      </c>
    </row>
    <row r="37" spans="1:17" s="1" customFormat="1" ht="15.95" customHeight="1">
      <c r="A37" s="97">
        <f t="shared" si="0"/>
        <v>26</v>
      </c>
      <c r="B37" s="84" t="s">
        <v>193</v>
      </c>
      <c r="C37" s="84" t="s">
        <v>220</v>
      </c>
      <c r="D37" s="84" t="s">
        <v>217</v>
      </c>
      <c r="E37" s="84">
        <v>2691540352</v>
      </c>
      <c r="F37" s="85" t="s">
        <v>221</v>
      </c>
      <c r="G37" s="84" t="s">
        <v>9</v>
      </c>
      <c r="H37" s="85" t="s">
        <v>102</v>
      </c>
      <c r="I37" s="84" t="s">
        <v>99</v>
      </c>
      <c r="J37" s="84">
        <v>380</v>
      </c>
      <c r="K37" s="84">
        <v>20</v>
      </c>
      <c r="L37" s="84">
        <v>131</v>
      </c>
      <c r="M37" s="86">
        <f>VLOOKUP(H37,[1]Sheet1!$A$2:$C$262,3,FALSE)</f>
        <v>3.75</v>
      </c>
      <c r="N37" s="86">
        <f>L37*M37</f>
        <v>491.25</v>
      </c>
      <c r="O37" s="84">
        <v>500</v>
      </c>
      <c r="P37" s="86">
        <f>N37+O37</f>
        <v>991.25</v>
      </c>
      <c r="Q37" s="98"/>
    </row>
    <row r="38" spans="1:17" s="1" customFormat="1" ht="15.95" customHeight="1">
      <c r="A38" s="97">
        <f t="shared" si="0"/>
        <v>27</v>
      </c>
      <c r="B38" s="84" t="s">
        <v>222</v>
      </c>
      <c r="C38" s="84" t="s">
        <v>223</v>
      </c>
      <c r="D38" s="84" t="s">
        <v>224</v>
      </c>
      <c r="E38" s="84">
        <v>2691540353</v>
      </c>
      <c r="F38" s="85" t="s">
        <v>225</v>
      </c>
      <c r="G38" s="84" t="s">
        <v>9</v>
      </c>
      <c r="H38" s="85" t="s">
        <v>226</v>
      </c>
      <c r="I38" s="84" t="s">
        <v>20</v>
      </c>
      <c r="J38" s="84">
        <v>235</v>
      </c>
      <c r="K38" s="84">
        <v>100</v>
      </c>
      <c r="L38" s="84">
        <v>2078</v>
      </c>
      <c r="M38" s="86">
        <f>VLOOKUP(H38,[1]Sheet1!$A$2:$C$262,3,FALSE)</f>
        <v>3</v>
      </c>
      <c r="N38" s="86">
        <f>L38*M38</f>
        <v>6234</v>
      </c>
      <c r="O38" s="84">
        <v>1000</v>
      </c>
      <c r="P38" s="86">
        <f>N38+O38</f>
        <v>7234</v>
      </c>
      <c r="Q38" s="98"/>
    </row>
    <row r="39" spans="1:17" s="1" customFormat="1" ht="30">
      <c r="A39" s="97">
        <f t="shared" si="0"/>
        <v>28</v>
      </c>
      <c r="B39" s="84" t="s">
        <v>222</v>
      </c>
      <c r="C39" s="84" t="s">
        <v>227</v>
      </c>
      <c r="D39" s="84" t="s">
        <v>224</v>
      </c>
      <c r="E39" s="84">
        <v>2691540354</v>
      </c>
      <c r="F39" s="85" t="s">
        <v>228</v>
      </c>
      <c r="G39" s="84" t="s">
        <v>9</v>
      </c>
      <c r="H39" s="85" t="s">
        <v>229</v>
      </c>
      <c r="I39" s="84" t="s">
        <v>96</v>
      </c>
      <c r="J39" s="84">
        <v>235</v>
      </c>
      <c r="K39" s="84">
        <v>101</v>
      </c>
      <c r="L39" s="84">
        <v>2230</v>
      </c>
      <c r="M39" s="86">
        <f>VLOOKUP(H39,[2]Sheet1!$A$1:$C$253,3,FALSE)</f>
        <v>3</v>
      </c>
      <c r="N39" s="86">
        <f>L39*M39</f>
        <v>6690</v>
      </c>
      <c r="O39" s="84">
        <v>1000</v>
      </c>
      <c r="P39" s="86">
        <f>N39+O39</f>
        <v>7690</v>
      </c>
      <c r="Q39" s="98"/>
    </row>
    <row r="40" spans="1:17" s="1" customFormat="1" ht="30">
      <c r="A40" s="97">
        <f t="shared" si="0"/>
        <v>29</v>
      </c>
      <c r="B40" s="84" t="s">
        <v>222</v>
      </c>
      <c r="C40" s="84" t="s">
        <v>230</v>
      </c>
      <c r="D40" s="84" t="s">
        <v>224</v>
      </c>
      <c r="E40" s="84">
        <v>2691540355</v>
      </c>
      <c r="F40" s="85" t="s">
        <v>130</v>
      </c>
      <c r="G40" s="84" t="s">
        <v>9</v>
      </c>
      <c r="H40" s="85" t="s">
        <v>98</v>
      </c>
      <c r="I40" s="84" t="s">
        <v>98</v>
      </c>
      <c r="J40" s="84">
        <v>85</v>
      </c>
      <c r="K40" s="84">
        <v>45</v>
      </c>
      <c r="L40" s="84">
        <v>863</v>
      </c>
      <c r="M40" s="86">
        <f>VLOOKUP(H40,[1]Sheet1!$A$2:$C$262,3,FALSE)</f>
        <v>2.25</v>
      </c>
      <c r="N40" s="86">
        <f>L40*M40</f>
        <v>1941.75</v>
      </c>
      <c r="O40" s="84">
        <v>0</v>
      </c>
      <c r="P40" s="86">
        <f>N40+O40</f>
        <v>1941.75</v>
      </c>
      <c r="Q40" s="98"/>
    </row>
    <row r="41" spans="1:17" s="1" customFormat="1" ht="30">
      <c r="A41" s="97">
        <f t="shared" si="0"/>
        <v>30</v>
      </c>
      <c r="B41" s="84" t="s">
        <v>222</v>
      </c>
      <c r="C41" s="84" t="s">
        <v>231</v>
      </c>
      <c r="D41" s="84" t="s">
        <v>224</v>
      </c>
      <c r="E41" s="84">
        <v>2691540356</v>
      </c>
      <c r="F41" s="85" t="s">
        <v>232</v>
      </c>
      <c r="G41" s="84" t="s">
        <v>9</v>
      </c>
      <c r="H41" s="85" t="s">
        <v>233</v>
      </c>
      <c r="I41" s="84" t="s">
        <v>91</v>
      </c>
      <c r="J41" s="84">
        <v>75</v>
      </c>
      <c r="K41" s="84">
        <v>127</v>
      </c>
      <c r="L41" s="84">
        <v>2488</v>
      </c>
      <c r="M41" s="86">
        <f>VLOOKUP(H41,[1]Sheet1!$A$2:$C$262,3,FALSE)</f>
        <v>2.25</v>
      </c>
      <c r="N41" s="86">
        <f>L41*M41</f>
        <v>5598</v>
      </c>
      <c r="O41" s="84">
        <v>700</v>
      </c>
      <c r="P41" s="86">
        <f>N41+O41</f>
        <v>6298</v>
      </c>
      <c r="Q41" s="98" t="s">
        <v>92</v>
      </c>
    </row>
    <row r="42" spans="1:17" s="1" customFormat="1">
      <c r="A42" s="97">
        <f t="shared" si="0"/>
        <v>31</v>
      </c>
      <c r="B42" s="84" t="s">
        <v>234</v>
      </c>
      <c r="C42" s="84" t="s">
        <v>235</v>
      </c>
      <c r="D42" s="84" t="s">
        <v>236</v>
      </c>
      <c r="E42" s="84">
        <v>2691540357</v>
      </c>
      <c r="F42" s="85" t="s">
        <v>95</v>
      </c>
      <c r="G42" s="84" t="s">
        <v>9</v>
      </c>
      <c r="H42" s="85" t="s">
        <v>159</v>
      </c>
      <c r="I42" s="84" t="s">
        <v>90</v>
      </c>
      <c r="J42" s="84">
        <v>530</v>
      </c>
      <c r="K42" s="84">
        <v>87</v>
      </c>
      <c r="L42" s="84">
        <v>1895</v>
      </c>
      <c r="M42" s="86">
        <f>VLOOKUP(H42,[1]Sheet1!$A$2:$C$262,3,FALSE)</f>
        <v>4.25</v>
      </c>
      <c r="N42" s="86">
        <f>L42*M42</f>
        <v>8053.75</v>
      </c>
      <c r="O42" s="84">
        <v>3000</v>
      </c>
      <c r="P42" s="86">
        <f>N42+O42</f>
        <v>11053.75</v>
      </c>
      <c r="Q42" s="98"/>
    </row>
    <row r="43" spans="1:17" s="1" customFormat="1" ht="30">
      <c r="A43" s="97">
        <f t="shared" si="0"/>
        <v>32</v>
      </c>
      <c r="B43" s="84" t="s">
        <v>237</v>
      </c>
      <c r="C43" s="84" t="s">
        <v>238</v>
      </c>
      <c r="D43" s="84" t="s">
        <v>236</v>
      </c>
      <c r="E43" s="84">
        <v>2691540358</v>
      </c>
      <c r="F43" s="85" t="s">
        <v>239</v>
      </c>
      <c r="G43" s="84" t="s">
        <v>9</v>
      </c>
      <c r="H43" s="85" t="s">
        <v>129</v>
      </c>
      <c r="I43" s="84" t="s">
        <v>20</v>
      </c>
      <c r="J43" s="84">
        <v>200</v>
      </c>
      <c r="K43" s="84">
        <v>103</v>
      </c>
      <c r="L43" s="84">
        <v>2138</v>
      </c>
      <c r="M43" s="86">
        <f>VLOOKUP(H43,[1]Sheet1!$A$2:$C$262,3,FALSE)</f>
        <v>3</v>
      </c>
      <c r="N43" s="86">
        <f>L43*M43</f>
        <v>6414</v>
      </c>
      <c r="O43" s="84">
        <v>3000</v>
      </c>
      <c r="P43" s="86">
        <f>N43+O43</f>
        <v>9414</v>
      </c>
      <c r="Q43" s="98" t="s">
        <v>92</v>
      </c>
    </row>
    <row r="44" spans="1:17" s="1" customFormat="1" ht="15.95" customHeight="1">
      <c r="A44" s="97">
        <f t="shared" si="0"/>
        <v>33</v>
      </c>
      <c r="B44" s="84" t="s">
        <v>237</v>
      </c>
      <c r="C44" s="84" t="s">
        <v>240</v>
      </c>
      <c r="D44" s="84" t="s">
        <v>236</v>
      </c>
      <c r="E44" s="84">
        <v>2691540359</v>
      </c>
      <c r="F44" s="85" t="s">
        <v>105</v>
      </c>
      <c r="G44" s="84" t="s">
        <v>9</v>
      </c>
      <c r="H44" s="85" t="s">
        <v>106</v>
      </c>
      <c r="I44" s="84" t="s">
        <v>20</v>
      </c>
      <c r="J44" s="84">
        <v>250</v>
      </c>
      <c r="K44" s="84">
        <v>15</v>
      </c>
      <c r="L44" s="84">
        <v>371</v>
      </c>
      <c r="M44" s="86">
        <f>VLOOKUP(H44,[1]Sheet1!$A$2:$C$262,3,FALSE)</f>
        <v>3</v>
      </c>
      <c r="N44" s="86">
        <f>L44*M44</f>
        <v>1113</v>
      </c>
      <c r="O44" s="84">
        <v>800</v>
      </c>
      <c r="P44" s="86">
        <f>N44+O44</f>
        <v>1913</v>
      </c>
      <c r="Q44" s="98"/>
    </row>
    <row r="45" spans="1:17" s="1" customFormat="1" ht="15.95" customHeight="1">
      <c r="A45" s="97">
        <f t="shared" si="0"/>
        <v>34</v>
      </c>
      <c r="B45" s="84" t="s">
        <v>241</v>
      </c>
      <c r="C45" s="84" t="s">
        <v>242</v>
      </c>
      <c r="D45" s="84" t="s">
        <v>236</v>
      </c>
      <c r="E45" s="84">
        <v>2691540360</v>
      </c>
      <c r="F45" s="85" t="s">
        <v>243</v>
      </c>
      <c r="G45" s="84" t="s">
        <v>9</v>
      </c>
      <c r="H45" s="85" t="s">
        <v>244</v>
      </c>
      <c r="I45" s="84" t="s">
        <v>93</v>
      </c>
      <c r="J45" s="84">
        <v>310</v>
      </c>
      <c r="K45" s="84">
        <v>89</v>
      </c>
      <c r="L45" s="84">
        <v>2027</v>
      </c>
      <c r="M45" s="86">
        <f>VLOOKUP(H45,[2]Sheet1!$A$1:$C$253,3,FALSE)</f>
        <v>3.75</v>
      </c>
      <c r="N45" s="86">
        <f>L45*M45</f>
        <v>7601.25</v>
      </c>
      <c r="O45" s="84">
        <v>3000</v>
      </c>
      <c r="P45" s="86">
        <f>N45+O45</f>
        <v>10601.25</v>
      </c>
      <c r="Q45" s="98"/>
    </row>
    <row r="46" spans="1:17" s="1" customFormat="1" ht="30">
      <c r="A46" s="97">
        <f t="shared" si="0"/>
        <v>35</v>
      </c>
      <c r="B46" s="84" t="s">
        <v>237</v>
      </c>
      <c r="C46" s="84" t="s">
        <v>245</v>
      </c>
      <c r="D46" s="84" t="s">
        <v>236</v>
      </c>
      <c r="E46" s="84">
        <v>2691540361</v>
      </c>
      <c r="F46" s="85" t="s">
        <v>246</v>
      </c>
      <c r="G46" s="84" t="s">
        <v>9</v>
      </c>
      <c r="H46" s="85" t="s">
        <v>247</v>
      </c>
      <c r="I46" s="84" t="s">
        <v>98</v>
      </c>
      <c r="J46" s="84">
        <v>45</v>
      </c>
      <c r="K46" s="84">
        <v>24</v>
      </c>
      <c r="L46" s="84">
        <v>316</v>
      </c>
      <c r="M46" s="86">
        <f>VLOOKUP(H46,[1]Sheet1!$A$2:$C$262,3,FALSE)</f>
        <v>2.25</v>
      </c>
      <c r="N46" s="86">
        <f>L46*M46</f>
        <v>711</v>
      </c>
      <c r="O46" s="84">
        <v>0</v>
      </c>
      <c r="P46" s="86">
        <f>N46+O46</f>
        <v>711</v>
      </c>
      <c r="Q46" s="98"/>
    </row>
    <row r="47" spans="1:17" s="1" customFormat="1" ht="15.95" customHeight="1">
      <c r="A47" s="97">
        <f t="shared" si="0"/>
        <v>36</v>
      </c>
      <c r="B47" s="84" t="s">
        <v>234</v>
      </c>
      <c r="C47" s="84" t="s">
        <v>248</v>
      </c>
      <c r="D47" s="84" t="s">
        <v>236</v>
      </c>
      <c r="E47" s="84">
        <v>2691540362</v>
      </c>
      <c r="F47" s="85" t="s">
        <v>103</v>
      </c>
      <c r="G47" s="84" t="s">
        <v>9</v>
      </c>
      <c r="H47" s="85" t="s">
        <v>104</v>
      </c>
      <c r="I47" s="84" t="s">
        <v>91</v>
      </c>
      <c r="J47" s="84">
        <v>35</v>
      </c>
      <c r="K47" s="84">
        <v>11</v>
      </c>
      <c r="L47" s="84">
        <v>233</v>
      </c>
      <c r="M47" s="86">
        <v>2.25</v>
      </c>
      <c r="N47" s="86">
        <f>L47*M47</f>
        <v>524.25</v>
      </c>
      <c r="O47" s="84">
        <v>500</v>
      </c>
      <c r="P47" s="86">
        <f>N47+O47</f>
        <v>1024.25</v>
      </c>
      <c r="Q47" s="98"/>
    </row>
    <row r="48" spans="1:17" s="1" customFormat="1" ht="15.95" customHeight="1">
      <c r="A48" s="97">
        <f t="shared" si="0"/>
        <v>37</v>
      </c>
      <c r="B48" s="84" t="s">
        <v>241</v>
      </c>
      <c r="C48" s="84" t="s">
        <v>249</v>
      </c>
      <c r="D48" s="84" t="s">
        <v>250</v>
      </c>
      <c r="E48" s="84">
        <v>2691540363</v>
      </c>
      <c r="F48" s="85" t="s">
        <v>150</v>
      </c>
      <c r="G48" s="84" t="s">
        <v>9</v>
      </c>
      <c r="H48" s="85" t="s">
        <v>141</v>
      </c>
      <c r="I48" s="84" t="s">
        <v>17</v>
      </c>
      <c r="J48" s="84">
        <v>70</v>
      </c>
      <c r="K48" s="84">
        <v>114</v>
      </c>
      <c r="L48" s="84">
        <v>2169</v>
      </c>
      <c r="M48" s="86">
        <f>VLOOKUP(H48,[1]Sheet1!$A$2:$C$262,3,FALSE)</f>
        <v>2.25</v>
      </c>
      <c r="N48" s="86">
        <f>L48*M48</f>
        <v>4880.25</v>
      </c>
      <c r="O48" s="84">
        <v>0</v>
      </c>
      <c r="P48" s="86">
        <f>N48+O48</f>
        <v>4880.25</v>
      </c>
      <c r="Q48" s="98"/>
    </row>
    <row r="49" spans="1:17" s="1" customFormat="1" ht="15.95" customHeight="1">
      <c r="A49" s="97">
        <f t="shared" si="0"/>
        <v>38</v>
      </c>
      <c r="B49" s="84" t="s">
        <v>241</v>
      </c>
      <c r="C49" s="84" t="s">
        <v>251</v>
      </c>
      <c r="D49" s="84" t="s">
        <v>250</v>
      </c>
      <c r="E49" s="29">
        <v>2691540364</v>
      </c>
      <c r="F49" s="85" t="s">
        <v>181</v>
      </c>
      <c r="G49" s="84" t="s">
        <v>9</v>
      </c>
      <c r="H49" s="85" t="s">
        <v>182</v>
      </c>
      <c r="I49" s="84" t="s">
        <v>17</v>
      </c>
      <c r="J49" s="84">
        <v>80</v>
      </c>
      <c r="K49" s="84">
        <v>61</v>
      </c>
      <c r="L49" s="84">
        <v>1270</v>
      </c>
      <c r="M49" s="86">
        <f>VLOOKUP(H49,[1]Sheet1!$A$2:$C$262,3,FALSE)</f>
        <v>2.25</v>
      </c>
      <c r="N49" s="86">
        <f>L49*M49</f>
        <v>2857.5</v>
      </c>
      <c r="O49" s="84">
        <v>700</v>
      </c>
      <c r="P49" s="86">
        <f>N49+O49</f>
        <v>3557.5</v>
      </c>
      <c r="Q49" s="98"/>
    </row>
    <row r="50" spans="1:17" s="1" customFormat="1" ht="15.95" customHeight="1">
      <c r="A50" s="97">
        <f t="shared" si="0"/>
        <v>39</v>
      </c>
      <c r="B50" s="84" t="s">
        <v>234</v>
      </c>
      <c r="C50" s="84" t="s">
        <v>252</v>
      </c>
      <c r="D50" s="84" t="s">
        <v>250</v>
      </c>
      <c r="E50" s="84">
        <v>2691540365</v>
      </c>
      <c r="F50" s="85" t="s">
        <v>253</v>
      </c>
      <c r="G50" s="84" t="s">
        <v>9</v>
      </c>
      <c r="H50" s="85" t="s">
        <v>146</v>
      </c>
      <c r="I50" s="84" t="s">
        <v>91</v>
      </c>
      <c r="J50" s="84">
        <v>55</v>
      </c>
      <c r="K50" s="84">
        <v>18</v>
      </c>
      <c r="L50" s="84">
        <v>346</v>
      </c>
      <c r="M50" s="86">
        <f>VLOOKUP(H50,[1]Sheet1!$A$2:$C$262,3,FALSE)</f>
        <v>2.25</v>
      </c>
      <c r="N50" s="86">
        <f>L50*M50</f>
        <v>778.5</v>
      </c>
      <c r="O50" s="84">
        <v>500</v>
      </c>
      <c r="P50" s="86">
        <f>N50+O50</f>
        <v>1278.5</v>
      </c>
      <c r="Q50" s="98"/>
    </row>
    <row r="51" spans="1:17" s="1" customFormat="1" ht="30">
      <c r="A51" s="97">
        <f t="shared" si="0"/>
        <v>40</v>
      </c>
      <c r="B51" s="84" t="s">
        <v>234</v>
      </c>
      <c r="C51" s="84" t="s">
        <v>254</v>
      </c>
      <c r="D51" s="84" t="s">
        <v>255</v>
      </c>
      <c r="E51" s="84">
        <v>2691540366</v>
      </c>
      <c r="F51" s="85" t="s">
        <v>256</v>
      </c>
      <c r="G51" s="84" t="s">
        <v>9</v>
      </c>
      <c r="H51" s="85" t="s">
        <v>142</v>
      </c>
      <c r="I51" s="84" t="s">
        <v>90</v>
      </c>
      <c r="J51" s="84">
        <v>520</v>
      </c>
      <c r="K51" s="84">
        <v>34</v>
      </c>
      <c r="L51" s="84">
        <v>523</v>
      </c>
      <c r="M51" s="86">
        <f>VLOOKUP(H51,[1]Sheet1!$A$2:$C$262,3,FALSE)</f>
        <v>4.25</v>
      </c>
      <c r="N51" s="86">
        <f>L51*M51</f>
        <v>2222.75</v>
      </c>
      <c r="O51" s="84">
        <v>2700</v>
      </c>
      <c r="P51" s="86">
        <f>N51+O51</f>
        <v>4922.75</v>
      </c>
      <c r="Q51" s="98"/>
    </row>
    <row r="52" spans="1:17" s="1" customFormat="1" ht="15.95" customHeight="1">
      <c r="A52" s="97">
        <f t="shared" si="0"/>
        <v>41</v>
      </c>
      <c r="B52" s="84" t="s">
        <v>234</v>
      </c>
      <c r="C52" s="84" t="s">
        <v>257</v>
      </c>
      <c r="D52" s="84" t="s">
        <v>255</v>
      </c>
      <c r="E52" s="84">
        <v>2691540367</v>
      </c>
      <c r="F52" s="85" t="s">
        <v>135</v>
      </c>
      <c r="G52" s="84" t="s">
        <v>9</v>
      </c>
      <c r="H52" s="85" t="s">
        <v>136</v>
      </c>
      <c r="I52" s="84" t="s">
        <v>7</v>
      </c>
      <c r="J52" s="84">
        <v>150</v>
      </c>
      <c r="K52" s="84">
        <v>33</v>
      </c>
      <c r="L52" s="84">
        <v>280</v>
      </c>
      <c r="M52" s="86">
        <f>VLOOKUP(H52,[1]Sheet1!$A$2:$C$262,3,FALSE)</f>
        <v>3</v>
      </c>
      <c r="N52" s="86">
        <f>L52*M52</f>
        <v>840</v>
      </c>
      <c r="O52" s="84">
        <v>700</v>
      </c>
      <c r="P52" s="86">
        <f>N52+O52</f>
        <v>1540</v>
      </c>
      <c r="Q52" s="98"/>
    </row>
    <row r="53" spans="1:17" s="1" customFormat="1" ht="15.95" customHeight="1">
      <c r="A53" s="97">
        <f t="shared" si="0"/>
        <v>42</v>
      </c>
      <c r="B53" s="84" t="s">
        <v>234</v>
      </c>
      <c r="C53" s="84" t="s">
        <v>258</v>
      </c>
      <c r="D53" s="84" t="s">
        <v>255</v>
      </c>
      <c r="E53" s="84">
        <v>2691540368</v>
      </c>
      <c r="F53" s="85" t="s">
        <v>259</v>
      </c>
      <c r="G53" s="84" t="s">
        <v>9</v>
      </c>
      <c r="H53" s="85" t="s">
        <v>260</v>
      </c>
      <c r="I53" s="84" t="s">
        <v>98</v>
      </c>
      <c r="J53" s="84">
        <v>65</v>
      </c>
      <c r="K53" s="84">
        <v>49</v>
      </c>
      <c r="L53" s="84">
        <v>1197</v>
      </c>
      <c r="M53" s="86">
        <f>VLOOKUP(H53,[2]Sheet1!$A$1:$C$253,3,FALSE)</f>
        <v>2.25</v>
      </c>
      <c r="N53" s="86">
        <f>L53*M53</f>
        <v>2693.25</v>
      </c>
      <c r="O53" s="84">
        <v>700</v>
      </c>
      <c r="P53" s="86">
        <f>N53+O53</f>
        <v>3393.25</v>
      </c>
      <c r="Q53" s="98"/>
    </row>
    <row r="54" spans="1:17" s="1" customFormat="1" ht="15.95" customHeight="1">
      <c r="A54" s="97">
        <f t="shared" si="0"/>
        <v>43</v>
      </c>
      <c r="B54" s="84" t="s">
        <v>261</v>
      </c>
      <c r="C54" s="84" t="s">
        <v>262</v>
      </c>
      <c r="D54" s="84" t="s">
        <v>255</v>
      </c>
      <c r="E54" s="84">
        <v>2691540369</v>
      </c>
      <c r="F54" s="85" t="s">
        <v>127</v>
      </c>
      <c r="G54" s="84" t="s">
        <v>9</v>
      </c>
      <c r="H54" s="85" t="s">
        <v>143</v>
      </c>
      <c r="I54" s="84" t="s">
        <v>16</v>
      </c>
      <c r="J54" s="84">
        <v>40</v>
      </c>
      <c r="K54" s="84">
        <v>31</v>
      </c>
      <c r="L54" s="84">
        <v>494</v>
      </c>
      <c r="M54" s="86">
        <f>VLOOKUP(H54,[1]Sheet1!$A$2:$C$262,3,FALSE)</f>
        <v>2.25</v>
      </c>
      <c r="N54" s="86">
        <f>L54*M54</f>
        <v>1111.5</v>
      </c>
      <c r="O54" s="84">
        <v>500</v>
      </c>
      <c r="P54" s="86">
        <f>N54+O54</f>
        <v>1611.5</v>
      </c>
      <c r="Q54" s="98"/>
    </row>
    <row r="55" spans="1:17" s="1" customFormat="1" ht="30">
      <c r="A55" s="97">
        <f t="shared" si="0"/>
        <v>44</v>
      </c>
      <c r="B55" s="84" t="s">
        <v>261</v>
      </c>
      <c r="C55" s="84" t="s">
        <v>263</v>
      </c>
      <c r="D55" s="84" t="s">
        <v>255</v>
      </c>
      <c r="E55" s="84">
        <v>2691540370</v>
      </c>
      <c r="F55" s="85" t="s">
        <v>264</v>
      </c>
      <c r="G55" s="84" t="s">
        <v>9</v>
      </c>
      <c r="H55" s="85" t="s">
        <v>265</v>
      </c>
      <c r="I55" s="84" t="s">
        <v>91</v>
      </c>
      <c r="J55" s="84">
        <v>40</v>
      </c>
      <c r="K55" s="84">
        <v>15</v>
      </c>
      <c r="L55" s="84">
        <v>209</v>
      </c>
      <c r="M55" s="86">
        <f>VLOOKUP(H55,[2]Sheet1!$A$1:$C$253,3,FALSE)</f>
        <v>2.25</v>
      </c>
      <c r="N55" s="86">
        <f>L55*M55</f>
        <v>470.25</v>
      </c>
      <c r="O55" s="84">
        <v>500</v>
      </c>
      <c r="P55" s="86">
        <f>N55+O55</f>
        <v>970.25</v>
      </c>
      <c r="Q55" s="98"/>
    </row>
    <row r="56" spans="1:17" s="1" customFormat="1" ht="15.95" customHeight="1">
      <c r="A56" s="97">
        <f t="shared" si="0"/>
        <v>45</v>
      </c>
      <c r="B56" s="84" t="s">
        <v>234</v>
      </c>
      <c r="C56" s="84" t="s">
        <v>266</v>
      </c>
      <c r="D56" s="84" t="s">
        <v>255</v>
      </c>
      <c r="E56" s="84">
        <v>2691540371</v>
      </c>
      <c r="F56" s="85" t="s">
        <v>201</v>
      </c>
      <c r="G56" s="84" t="s">
        <v>9</v>
      </c>
      <c r="H56" s="85" t="s">
        <v>7</v>
      </c>
      <c r="I56" s="84" t="s">
        <v>7</v>
      </c>
      <c r="J56" s="84">
        <v>130</v>
      </c>
      <c r="K56" s="84">
        <v>54</v>
      </c>
      <c r="L56" s="84">
        <v>1190</v>
      </c>
      <c r="M56" s="86">
        <f>VLOOKUP(H56,[1]Sheet1!$A$2:$C$262,3,FALSE)</f>
        <v>3</v>
      </c>
      <c r="N56" s="86">
        <f>L56*M56</f>
        <v>3570</v>
      </c>
      <c r="O56" s="84">
        <v>0</v>
      </c>
      <c r="P56" s="86">
        <f>N56+O56</f>
        <v>3570</v>
      </c>
      <c r="Q56" s="98"/>
    </row>
    <row r="57" spans="1:17" s="1" customFormat="1" ht="15.95" customHeight="1">
      <c r="A57" s="97">
        <f t="shared" si="0"/>
        <v>46</v>
      </c>
      <c r="B57" s="84" t="s">
        <v>234</v>
      </c>
      <c r="C57" s="84" t="s">
        <v>267</v>
      </c>
      <c r="D57" s="84" t="s">
        <v>255</v>
      </c>
      <c r="E57" s="84">
        <v>2691540372</v>
      </c>
      <c r="F57" s="85" t="s">
        <v>137</v>
      </c>
      <c r="G57" s="84" t="s">
        <v>9</v>
      </c>
      <c r="H57" s="85" t="s">
        <v>138</v>
      </c>
      <c r="I57" s="84" t="s">
        <v>94</v>
      </c>
      <c r="J57" s="84">
        <v>430</v>
      </c>
      <c r="K57" s="84">
        <v>35</v>
      </c>
      <c r="L57" s="84">
        <v>484</v>
      </c>
      <c r="M57" s="86">
        <f>VLOOKUP(H57,[1]Sheet1!$A$2:$C$262,3,FALSE)</f>
        <v>4.25</v>
      </c>
      <c r="N57" s="86">
        <f>L57*M57</f>
        <v>2057</v>
      </c>
      <c r="O57" s="84">
        <v>1500</v>
      </c>
      <c r="P57" s="86">
        <f>N57+O57</f>
        <v>3557</v>
      </c>
      <c r="Q57" s="98"/>
    </row>
    <row r="58" spans="1:17" s="1" customFormat="1" ht="30">
      <c r="A58" s="97">
        <f t="shared" si="0"/>
        <v>47</v>
      </c>
      <c r="B58" s="84" t="s">
        <v>261</v>
      </c>
      <c r="C58" s="84" t="s">
        <v>268</v>
      </c>
      <c r="D58" s="84" t="s">
        <v>269</v>
      </c>
      <c r="E58" s="84">
        <v>2691540373</v>
      </c>
      <c r="F58" s="85" t="s">
        <v>128</v>
      </c>
      <c r="G58" s="84" t="s">
        <v>9</v>
      </c>
      <c r="H58" s="85" t="s">
        <v>129</v>
      </c>
      <c r="I58" s="84" t="s">
        <v>20</v>
      </c>
      <c r="J58" s="84">
        <v>200</v>
      </c>
      <c r="K58" s="84">
        <v>46</v>
      </c>
      <c r="L58" s="84">
        <v>1005</v>
      </c>
      <c r="M58" s="86">
        <f>VLOOKUP(H58,[1]Sheet1!$A$2:$C$262,3,FALSE)</f>
        <v>3</v>
      </c>
      <c r="N58" s="86">
        <f>L58*M58</f>
        <v>3015</v>
      </c>
      <c r="O58" s="84">
        <v>1500</v>
      </c>
      <c r="P58" s="86">
        <f>N58+O58</f>
        <v>4515</v>
      </c>
      <c r="Q58" s="98"/>
    </row>
    <row r="59" spans="1:17" s="1" customFormat="1" ht="15.95" customHeight="1">
      <c r="A59" s="97">
        <f t="shared" si="0"/>
        <v>48</v>
      </c>
      <c r="B59" s="84" t="s">
        <v>234</v>
      </c>
      <c r="C59" s="84" t="s">
        <v>270</v>
      </c>
      <c r="D59" s="84" t="s">
        <v>269</v>
      </c>
      <c r="E59" s="84">
        <v>2691540374</v>
      </c>
      <c r="F59" s="85" t="s">
        <v>131</v>
      </c>
      <c r="G59" s="84" t="s">
        <v>9</v>
      </c>
      <c r="H59" s="85" t="s">
        <v>132</v>
      </c>
      <c r="I59" s="84" t="s">
        <v>16</v>
      </c>
      <c r="J59" s="84">
        <v>35</v>
      </c>
      <c r="K59" s="84">
        <v>15</v>
      </c>
      <c r="L59" s="84">
        <v>436</v>
      </c>
      <c r="M59" s="86">
        <f>VLOOKUP(H59,[1]Sheet1!$A$2:$C$262,3,FALSE)</f>
        <v>2.25</v>
      </c>
      <c r="N59" s="86">
        <f>L59*M59</f>
        <v>981</v>
      </c>
      <c r="O59" s="84">
        <v>500</v>
      </c>
      <c r="P59" s="86">
        <f>N59+O59</f>
        <v>1481</v>
      </c>
      <c r="Q59" s="98"/>
    </row>
    <row r="60" spans="1:17" s="1" customFormat="1" ht="15.95" customHeight="1">
      <c r="A60" s="97">
        <f t="shared" si="0"/>
        <v>49</v>
      </c>
      <c r="B60" s="84" t="s">
        <v>234</v>
      </c>
      <c r="C60" s="84" t="s">
        <v>271</v>
      </c>
      <c r="D60" s="84" t="s">
        <v>269</v>
      </c>
      <c r="E60" s="84">
        <v>2691540375</v>
      </c>
      <c r="F60" s="85" t="s">
        <v>208</v>
      </c>
      <c r="G60" s="84" t="s">
        <v>9</v>
      </c>
      <c r="H60" s="85" t="s">
        <v>209</v>
      </c>
      <c r="I60" s="84" t="s">
        <v>91</v>
      </c>
      <c r="J60" s="84">
        <v>55</v>
      </c>
      <c r="K60" s="84">
        <v>90</v>
      </c>
      <c r="L60" s="84">
        <v>1957</v>
      </c>
      <c r="M60" s="86">
        <f>VLOOKUP(H60,[2]Sheet1!$A$1:$C$253,3,FALSE)</f>
        <v>2.25</v>
      </c>
      <c r="N60" s="86">
        <f>L60*M60</f>
        <v>4403.25</v>
      </c>
      <c r="O60" s="84">
        <v>700</v>
      </c>
      <c r="P60" s="86">
        <f>N60+O60</f>
        <v>5103.25</v>
      </c>
      <c r="Q60" s="98"/>
    </row>
    <row r="61" spans="1:17" s="1" customFormat="1" ht="15.95" customHeight="1">
      <c r="A61" s="97">
        <f t="shared" si="0"/>
        <v>50</v>
      </c>
      <c r="B61" s="84" t="s">
        <v>234</v>
      </c>
      <c r="C61" s="84" t="s">
        <v>272</v>
      </c>
      <c r="D61" s="84" t="s">
        <v>269</v>
      </c>
      <c r="E61" s="84">
        <v>2691540376</v>
      </c>
      <c r="F61" s="85" t="s">
        <v>124</v>
      </c>
      <c r="G61" s="84" t="s">
        <v>9</v>
      </c>
      <c r="H61" s="85" t="s">
        <v>125</v>
      </c>
      <c r="I61" s="84" t="s">
        <v>16</v>
      </c>
      <c r="J61" s="84">
        <v>15</v>
      </c>
      <c r="K61" s="84">
        <v>15</v>
      </c>
      <c r="L61" s="84">
        <v>436</v>
      </c>
      <c r="M61" s="86">
        <f>VLOOKUP(H61,[1]Sheet1!$A$2:$C$262,3,FALSE)</f>
        <v>2.25</v>
      </c>
      <c r="N61" s="86">
        <f>L61*M61</f>
        <v>981</v>
      </c>
      <c r="O61" s="84">
        <v>100</v>
      </c>
      <c r="P61" s="86">
        <f>N61+O61</f>
        <v>1081</v>
      </c>
      <c r="Q61" s="98" t="s">
        <v>273</v>
      </c>
    </row>
    <row r="62" spans="1:17" s="1" customFormat="1" ht="15.95" customHeight="1">
      <c r="A62" s="97">
        <f t="shared" si="0"/>
        <v>51</v>
      </c>
      <c r="B62" s="84" t="s">
        <v>261</v>
      </c>
      <c r="C62" s="84" t="s">
        <v>274</v>
      </c>
      <c r="D62" s="84" t="s">
        <v>269</v>
      </c>
      <c r="E62" s="84">
        <v>2691540377</v>
      </c>
      <c r="F62" s="85" t="s">
        <v>275</v>
      </c>
      <c r="G62" s="84" t="s">
        <v>9</v>
      </c>
      <c r="H62" s="85" t="s">
        <v>276</v>
      </c>
      <c r="I62" s="84" t="s">
        <v>7</v>
      </c>
      <c r="J62" s="84">
        <v>145</v>
      </c>
      <c r="K62" s="84">
        <v>84</v>
      </c>
      <c r="L62" s="84">
        <v>2007</v>
      </c>
      <c r="M62" s="86">
        <f>VLOOKUP(H62,[1]Sheet1!$A$2:$C$262,3,FALSE)</f>
        <v>3</v>
      </c>
      <c r="N62" s="86">
        <f>L62*M62</f>
        <v>6021</v>
      </c>
      <c r="O62" s="84">
        <v>1000</v>
      </c>
      <c r="P62" s="86">
        <f>N62+O62</f>
        <v>7021</v>
      </c>
      <c r="Q62" s="98" t="s">
        <v>92</v>
      </c>
    </row>
    <row r="63" spans="1:17" s="1" customFormat="1" ht="15.95" customHeight="1">
      <c r="A63" s="97">
        <f t="shared" si="0"/>
        <v>52</v>
      </c>
      <c r="B63" s="84" t="s">
        <v>234</v>
      </c>
      <c r="C63" s="84" t="s">
        <v>277</v>
      </c>
      <c r="D63" s="84" t="s">
        <v>278</v>
      </c>
      <c r="E63" s="84">
        <v>2691540378</v>
      </c>
      <c r="F63" s="85" t="s">
        <v>279</v>
      </c>
      <c r="G63" s="84" t="s">
        <v>9</v>
      </c>
      <c r="H63" s="85" t="s">
        <v>280</v>
      </c>
      <c r="I63" s="84" t="s">
        <v>7</v>
      </c>
      <c r="J63" s="84">
        <v>145</v>
      </c>
      <c r="K63" s="84">
        <v>111</v>
      </c>
      <c r="L63" s="84">
        <v>1922</v>
      </c>
      <c r="M63" s="86">
        <f>VLOOKUP(H63,[1]Sheet1!$A$2:$C$262,3,FALSE)</f>
        <v>3</v>
      </c>
      <c r="N63" s="86">
        <f>L63*M63</f>
        <v>5766</v>
      </c>
      <c r="O63" s="84">
        <v>1000</v>
      </c>
      <c r="P63" s="86">
        <f>N63+O63</f>
        <v>6766</v>
      </c>
      <c r="Q63" s="98"/>
    </row>
    <row r="64" spans="1:17" s="1" customFormat="1" ht="30">
      <c r="A64" s="97">
        <f t="shared" si="0"/>
        <v>53</v>
      </c>
      <c r="B64" s="84" t="s">
        <v>234</v>
      </c>
      <c r="C64" s="84" t="s">
        <v>281</v>
      </c>
      <c r="D64" s="84" t="s">
        <v>278</v>
      </c>
      <c r="E64" s="84">
        <v>2691540379</v>
      </c>
      <c r="F64" s="85" t="s">
        <v>128</v>
      </c>
      <c r="G64" s="84" t="s">
        <v>9</v>
      </c>
      <c r="H64" s="85" t="s">
        <v>129</v>
      </c>
      <c r="I64" s="84" t="s">
        <v>20</v>
      </c>
      <c r="J64" s="84">
        <v>200</v>
      </c>
      <c r="K64" s="84">
        <v>52</v>
      </c>
      <c r="L64" s="84">
        <v>1144</v>
      </c>
      <c r="M64" s="86">
        <f>VLOOKUP(H64,[1]Sheet1!$A$2:$C$262,3,FALSE)</f>
        <v>3</v>
      </c>
      <c r="N64" s="86">
        <f>L64*M64</f>
        <v>3432</v>
      </c>
      <c r="O64" s="84">
        <v>1500</v>
      </c>
      <c r="P64" s="86">
        <f>N64+O64</f>
        <v>4932</v>
      </c>
      <c r="Q64" s="98" t="s">
        <v>92</v>
      </c>
    </row>
    <row r="65" spans="1:18" s="1" customFormat="1" ht="15.95" customHeight="1">
      <c r="A65" s="97">
        <f t="shared" si="0"/>
        <v>54</v>
      </c>
      <c r="B65" s="84" t="s">
        <v>234</v>
      </c>
      <c r="C65" s="84" t="s">
        <v>282</v>
      </c>
      <c r="D65" s="84" t="s">
        <v>278</v>
      </c>
      <c r="E65" s="84">
        <v>2691540380</v>
      </c>
      <c r="F65" s="85" t="s">
        <v>283</v>
      </c>
      <c r="G65" s="84" t="s">
        <v>9</v>
      </c>
      <c r="H65" s="85" t="s">
        <v>145</v>
      </c>
      <c r="I65" s="84" t="s">
        <v>99</v>
      </c>
      <c r="J65" s="84">
        <v>370</v>
      </c>
      <c r="K65" s="84">
        <v>38</v>
      </c>
      <c r="L65" s="84">
        <v>974</v>
      </c>
      <c r="M65" s="86">
        <f>VLOOKUP(H65,[1]Sheet1!$A$2:$C$262,3,FALSE)</f>
        <v>3.75</v>
      </c>
      <c r="N65" s="86">
        <f>L65*M65</f>
        <v>3652.5</v>
      </c>
      <c r="O65" s="84">
        <v>1500</v>
      </c>
      <c r="P65" s="86">
        <f>N65+O65</f>
        <v>5152.5</v>
      </c>
      <c r="Q65" s="98"/>
    </row>
    <row r="66" spans="1:18" s="1" customFormat="1" ht="15.95" customHeight="1">
      <c r="A66" s="97">
        <f t="shared" si="0"/>
        <v>55</v>
      </c>
      <c r="B66" s="84" t="s">
        <v>234</v>
      </c>
      <c r="C66" s="84" t="s">
        <v>284</v>
      </c>
      <c r="D66" s="84" t="s">
        <v>278</v>
      </c>
      <c r="E66" s="84">
        <v>2691540381</v>
      </c>
      <c r="F66" s="85" t="s">
        <v>283</v>
      </c>
      <c r="G66" s="84" t="s">
        <v>9</v>
      </c>
      <c r="H66" s="85" t="s">
        <v>145</v>
      </c>
      <c r="I66" s="84" t="s">
        <v>99</v>
      </c>
      <c r="J66" s="84">
        <v>370</v>
      </c>
      <c r="K66" s="84">
        <v>38</v>
      </c>
      <c r="L66" s="84">
        <v>860</v>
      </c>
      <c r="M66" s="86">
        <f>VLOOKUP(H66,[1]Sheet1!$A$2:$C$262,3,FALSE)</f>
        <v>3.75</v>
      </c>
      <c r="N66" s="86">
        <f>L66*M66</f>
        <v>3225</v>
      </c>
      <c r="O66" s="84">
        <v>0</v>
      </c>
      <c r="P66" s="86">
        <f>N66+O66</f>
        <v>3225</v>
      </c>
      <c r="Q66" s="98"/>
    </row>
    <row r="67" spans="1:18" s="1" customFormat="1" ht="15.95" customHeight="1">
      <c r="A67" s="97">
        <f t="shared" si="0"/>
        <v>56</v>
      </c>
      <c r="B67" s="84" t="s">
        <v>234</v>
      </c>
      <c r="C67" s="84" t="s">
        <v>285</v>
      </c>
      <c r="D67" s="84" t="s">
        <v>278</v>
      </c>
      <c r="E67" s="84">
        <v>2691540382</v>
      </c>
      <c r="F67" s="85" t="s">
        <v>133</v>
      </c>
      <c r="G67" s="84" t="s">
        <v>9</v>
      </c>
      <c r="H67" s="85" t="s">
        <v>134</v>
      </c>
      <c r="I67" s="84" t="s">
        <v>18</v>
      </c>
      <c r="J67" s="84">
        <v>135</v>
      </c>
      <c r="K67" s="84">
        <v>94</v>
      </c>
      <c r="L67" s="84">
        <v>1904</v>
      </c>
      <c r="M67" s="86">
        <f>VLOOKUP(H67,[1]Sheet1!$A$2:$C$262,3,FALSE)</f>
        <v>3</v>
      </c>
      <c r="N67" s="86">
        <f>L67*M67</f>
        <v>5712</v>
      </c>
      <c r="O67" s="84">
        <v>800</v>
      </c>
      <c r="P67" s="86">
        <f>N67+O67</f>
        <v>6512</v>
      </c>
      <c r="Q67" s="98"/>
    </row>
    <row r="68" spans="1:18" s="1" customFormat="1" ht="15.95" customHeight="1">
      <c r="A68" s="97">
        <f t="shared" si="0"/>
        <v>57</v>
      </c>
      <c r="B68" s="84" t="s">
        <v>234</v>
      </c>
      <c r="C68" s="84" t="s">
        <v>286</v>
      </c>
      <c r="D68" s="84" t="s">
        <v>278</v>
      </c>
      <c r="E68" s="84">
        <v>2691540383</v>
      </c>
      <c r="F68" s="85" t="s">
        <v>287</v>
      </c>
      <c r="G68" s="84" t="s">
        <v>9</v>
      </c>
      <c r="H68" s="85" t="s">
        <v>288</v>
      </c>
      <c r="I68" s="84" t="s">
        <v>70</v>
      </c>
      <c r="J68" s="84">
        <v>115</v>
      </c>
      <c r="K68" s="84">
        <v>101</v>
      </c>
      <c r="L68" s="84">
        <v>2011</v>
      </c>
      <c r="M68" s="86">
        <f>VLOOKUP(H68,[2]Sheet1!$A$1:$C$253,3,FALSE)</f>
        <v>2.25</v>
      </c>
      <c r="N68" s="86">
        <f>L68*M68</f>
        <v>4524.75</v>
      </c>
      <c r="O68" s="84">
        <v>700</v>
      </c>
      <c r="P68" s="86">
        <f>N68+O68</f>
        <v>5224.75</v>
      </c>
      <c r="Q68" s="98"/>
    </row>
    <row r="69" spans="1:18" s="1" customFormat="1" ht="30">
      <c r="A69" s="97">
        <f t="shared" si="0"/>
        <v>58</v>
      </c>
      <c r="B69" s="84" t="s">
        <v>234</v>
      </c>
      <c r="C69" s="84" t="s">
        <v>289</v>
      </c>
      <c r="D69" s="84" t="s">
        <v>278</v>
      </c>
      <c r="E69" s="84">
        <v>2691540384</v>
      </c>
      <c r="F69" s="85" t="s">
        <v>290</v>
      </c>
      <c r="G69" s="84" t="s">
        <v>9</v>
      </c>
      <c r="H69" s="85" t="s">
        <v>291</v>
      </c>
      <c r="I69" s="84" t="s">
        <v>90</v>
      </c>
      <c r="J69" s="84">
        <v>520</v>
      </c>
      <c r="K69" s="84">
        <v>40</v>
      </c>
      <c r="L69" s="84">
        <v>274</v>
      </c>
      <c r="M69" s="86">
        <f>VLOOKUP(H69,[1]Sheet1!$A$2:$C$262,3,FALSE)</f>
        <v>4.25</v>
      </c>
      <c r="N69" s="86">
        <f>L69*M69</f>
        <v>1164.5</v>
      </c>
      <c r="O69" s="84">
        <v>2000</v>
      </c>
      <c r="P69" s="86">
        <f>N69+O69</f>
        <v>3164.5</v>
      </c>
      <c r="Q69" s="98"/>
    </row>
    <row r="70" spans="1:18" s="1" customFormat="1" ht="15.95" customHeight="1">
      <c r="A70" s="97">
        <f t="shared" si="0"/>
        <v>59</v>
      </c>
      <c r="B70" s="84" t="s">
        <v>234</v>
      </c>
      <c r="C70" s="84" t="s">
        <v>292</v>
      </c>
      <c r="D70" s="84" t="s">
        <v>278</v>
      </c>
      <c r="E70" s="84">
        <v>2691540385</v>
      </c>
      <c r="F70" s="85" t="s">
        <v>140</v>
      </c>
      <c r="G70" s="84" t="s">
        <v>9</v>
      </c>
      <c r="H70" s="85" t="s">
        <v>144</v>
      </c>
      <c r="I70" s="84" t="s">
        <v>17</v>
      </c>
      <c r="J70" s="84">
        <v>70</v>
      </c>
      <c r="K70" s="84">
        <v>48</v>
      </c>
      <c r="L70" s="84">
        <v>518</v>
      </c>
      <c r="M70" s="86">
        <f>VLOOKUP(H70,[1]Sheet1!$A$2:$C$262,3,FALSE)</f>
        <v>2.25</v>
      </c>
      <c r="N70" s="86">
        <f>L70*M70</f>
        <v>1165.5</v>
      </c>
      <c r="O70" s="84">
        <v>700</v>
      </c>
      <c r="P70" s="86">
        <f>N70+O70</f>
        <v>1865.5</v>
      </c>
      <c r="Q70" s="98" t="s">
        <v>273</v>
      </c>
    </row>
    <row r="71" spans="1:18" s="1" customFormat="1" ht="30">
      <c r="A71" s="97">
        <f t="shared" si="0"/>
        <v>60</v>
      </c>
      <c r="B71" s="84" t="s">
        <v>234</v>
      </c>
      <c r="C71" s="84" t="s">
        <v>293</v>
      </c>
      <c r="D71" s="84" t="s">
        <v>278</v>
      </c>
      <c r="E71" s="84">
        <v>2691540386</v>
      </c>
      <c r="F71" s="85" t="s">
        <v>294</v>
      </c>
      <c r="G71" s="84" t="s">
        <v>9</v>
      </c>
      <c r="H71" s="85" t="s">
        <v>295</v>
      </c>
      <c r="I71" s="84" t="s">
        <v>16</v>
      </c>
      <c r="J71" s="84">
        <v>90</v>
      </c>
      <c r="K71" s="84">
        <v>22</v>
      </c>
      <c r="L71" s="84">
        <v>437</v>
      </c>
      <c r="M71" s="86">
        <f>VLOOKUP(H71,[1]Sheet1!$A$2:$C$262,3,FALSE)</f>
        <v>2.25</v>
      </c>
      <c r="N71" s="86">
        <f>L71*M71</f>
        <v>983.25</v>
      </c>
      <c r="O71" s="84">
        <v>700</v>
      </c>
      <c r="P71" s="86">
        <f>N71+O71</f>
        <v>1683.25</v>
      </c>
      <c r="Q71" s="98"/>
    </row>
    <row r="72" spans="1:18" s="1" customFormat="1" ht="15.95" customHeight="1" thickBot="1">
      <c r="A72" s="99">
        <f t="shared" si="0"/>
        <v>61</v>
      </c>
      <c r="B72" s="100" t="s">
        <v>234</v>
      </c>
      <c r="C72" s="100" t="s">
        <v>296</v>
      </c>
      <c r="D72" s="100" t="s">
        <v>278</v>
      </c>
      <c r="E72" s="100">
        <v>2691540387</v>
      </c>
      <c r="F72" s="101" t="s">
        <v>88</v>
      </c>
      <c r="G72" s="100" t="s">
        <v>9</v>
      </c>
      <c r="H72" s="101" t="s">
        <v>89</v>
      </c>
      <c r="I72" s="100" t="s">
        <v>90</v>
      </c>
      <c r="J72" s="100">
        <v>490</v>
      </c>
      <c r="K72" s="100">
        <v>47</v>
      </c>
      <c r="L72" s="100">
        <v>367</v>
      </c>
      <c r="M72" s="102">
        <f>VLOOKUP(H72,[1]Sheet1!$A$2:$C$262,3,FALSE)</f>
        <v>4.25</v>
      </c>
      <c r="N72" s="102">
        <f>L72*M72</f>
        <v>1559.75</v>
      </c>
      <c r="O72" s="100">
        <v>2000</v>
      </c>
      <c r="P72" s="102">
        <f>N72+O72</f>
        <v>3559.75</v>
      </c>
      <c r="Q72" s="103" t="s">
        <v>273</v>
      </c>
    </row>
    <row r="73" spans="1:18" s="1" customFormat="1" ht="15.95" customHeight="1" thickBot="1">
      <c r="A73" s="118" t="s">
        <v>297</v>
      </c>
      <c r="B73" s="119"/>
      <c r="C73" s="119"/>
      <c r="D73" s="119"/>
      <c r="E73" s="119"/>
      <c r="F73" s="119"/>
      <c r="G73" s="119"/>
      <c r="H73" s="119"/>
      <c r="I73" s="119"/>
      <c r="J73" s="119"/>
      <c r="K73" s="119"/>
      <c r="L73" s="119"/>
      <c r="M73" s="119"/>
      <c r="N73" s="119"/>
      <c r="O73" s="119"/>
      <c r="P73" s="120">
        <f>ROUND(SUM(P12:P72),0)</f>
        <v>208019</v>
      </c>
      <c r="Q73" s="87"/>
    </row>
    <row r="74" spans="1:18" s="1" customFormat="1" ht="15.95" customHeight="1" thickBot="1">
      <c r="A74" s="88"/>
      <c r="B74" s="89"/>
      <c r="C74" s="89"/>
      <c r="D74" s="89"/>
      <c r="E74" s="89"/>
      <c r="F74" s="90"/>
      <c r="G74" s="89"/>
      <c r="H74" s="90"/>
      <c r="I74" s="89"/>
      <c r="J74" s="89"/>
      <c r="K74" s="104">
        <f>SUM(K12:K72)</f>
        <v>2746</v>
      </c>
      <c r="L74" s="105">
        <f>SUM(L12:L72)</f>
        <v>52531</v>
      </c>
      <c r="M74" s="91"/>
      <c r="N74" s="106">
        <f>SUM(N12:N72)</f>
        <v>155118.75</v>
      </c>
      <c r="O74" s="105">
        <f>SUM(O12:O72)</f>
        <v>52900</v>
      </c>
      <c r="P74" s="89"/>
      <c r="Q74" s="89"/>
    </row>
    <row r="75" spans="1:18" s="1" customFormat="1" ht="38.25" customHeight="1" thickBot="1">
      <c r="A75" s="65" t="s">
        <v>11</v>
      </c>
      <c r="B75" s="66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7"/>
    </row>
    <row r="76" spans="1:18" ht="73.5" customHeight="1" thickBot="1">
      <c r="A76" s="62" t="s">
        <v>122</v>
      </c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4"/>
    </row>
    <row r="77" spans="1:18" ht="18" customHeight="1"/>
    <row r="78" spans="1:18" ht="18" customHeight="1"/>
    <row r="79" spans="1:18" ht="18" customHeight="1">
      <c r="O79" s="37"/>
    </row>
    <row r="80" spans="1:18" ht="15.95" customHeight="1">
      <c r="R80" s="38"/>
    </row>
    <row r="81" spans="17:17" ht="15.95" customHeight="1"/>
    <row r="82" spans="17:17" ht="15.95" customHeight="1"/>
    <row r="83" spans="17:17" ht="15.95" customHeight="1"/>
    <row r="84" spans="17:17">
      <c r="Q84" s="39"/>
    </row>
  </sheetData>
  <sortState ref="B5:Q105">
    <sortCondition ref="E5:E105"/>
  </sortState>
  <mergeCells count="11">
    <mergeCell ref="A2:Q2"/>
    <mergeCell ref="A3:G3"/>
    <mergeCell ref="A73:O73"/>
    <mergeCell ref="A10:G10"/>
    <mergeCell ref="A75:Q75"/>
    <mergeCell ref="A76:Q76"/>
    <mergeCell ref="L3:O3"/>
    <mergeCell ref="L10:Q10"/>
    <mergeCell ref="B5:G5"/>
    <mergeCell ref="B6:G6"/>
    <mergeCell ref="B7:G7"/>
  </mergeCells>
  <conditionalFormatting sqref="C74 C12:C47 C54:C55">
    <cfRule type="duplicateValues" dxfId="23" priority="14"/>
    <cfRule type="duplicateValues" dxfId="22" priority="15"/>
    <cfRule type="duplicateValues" priority="16"/>
    <cfRule type="duplicateValues" dxfId="21" priority="18"/>
  </conditionalFormatting>
  <conditionalFormatting sqref="E54:E72 E12:E47 E74">
    <cfRule type="duplicateValues" dxfId="20" priority="17"/>
  </conditionalFormatting>
  <conditionalFormatting sqref="C56:C72">
    <cfRule type="duplicateValues" dxfId="19" priority="19"/>
  </conditionalFormatting>
  <conditionalFormatting sqref="C54:C72 C12:C47 C74">
    <cfRule type="duplicateValues" dxfId="18" priority="13"/>
  </conditionalFormatting>
  <conditionalFormatting sqref="C48:C50">
    <cfRule type="duplicateValues" dxfId="17" priority="8"/>
    <cfRule type="duplicateValues" dxfId="16" priority="9"/>
    <cfRule type="duplicateValues" priority="10"/>
    <cfRule type="duplicateValues" dxfId="15" priority="12"/>
  </conditionalFormatting>
  <conditionalFormatting sqref="E48:E50">
    <cfRule type="duplicateValues" dxfId="14" priority="11"/>
  </conditionalFormatting>
  <conditionalFormatting sqref="C48:C50">
    <cfRule type="duplicateValues" dxfId="13" priority="7"/>
  </conditionalFormatting>
  <conditionalFormatting sqref="C51:C53">
    <cfRule type="duplicateValues" dxfId="12" priority="2"/>
    <cfRule type="duplicateValues" dxfId="11" priority="3"/>
    <cfRule type="duplicateValues" priority="4"/>
    <cfRule type="duplicateValues" dxfId="10" priority="6"/>
  </conditionalFormatting>
  <conditionalFormatting sqref="E51:E53">
    <cfRule type="duplicateValues" dxfId="9" priority="5"/>
  </conditionalFormatting>
  <conditionalFormatting sqref="C51:C53">
    <cfRule type="duplicateValues" dxfId="8" priority="1"/>
  </conditionalFormatting>
  <pageMargins left="0.27559055118110237" right="0.19685039370078741" top="0.39" bottom="0.5" header="0.18" footer="0.24"/>
  <pageSetup scale="74" orientation="landscape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workbookViewId="0">
      <selection activeCell="H3" sqref="H3:H24"/>
    </sheetView>
  </sheetViews>
  <sheetFormatPr defaultRowHeight="15" customHeight="1"/>
  <cols>
    <col min="1" max="1" width="3.42578125" bestFit="1" customWidth="1"/>
    <col min="2" max="2" width="10.7109375" bestFit="1" customWidth="1"/>
    <col min="3" max="3" width="11.7109375" bestFit="1" customWidth="1"/>
    <col min="4" max="4" width="10.7109375" bestFit="1" customWidth="1"/>
    <col min="5" max="5" width="8.7109375" bestFit="1" customWidth="1"/>
    <col min="6" max="6" width="35.42578125" bestFit="1" customWidth="1"/>
    <col min="7" max="7" width="6.42578125" bestFit="1" customWidth="1"/>
    <col min="8" max="8" width="18.5703125" bestFit="1" customWidth="1"/>
    <col min="9" max="9" width="11" bestFit="1" customWidth="1"/>
    <col min="10" max="10" width="10.140625" bestFit="1" customWidth="1"/>
    <col min="11" max="11" width="5.42578125" bestFit="1" customWidth="1"/>
    <col min="12" max="12" width="8.28515625" bestFit="1" customWidth="1"/>
    <col min="14" max="14" width="5.42578125" bestFit="1" customWidth="1"/>
    <col min="15" max="15" width="6.5703125" bestFit="1" customWidth="1"/>
    <col min="16" max="16" width="9.5703125" bestFit="1" customWidth="1"/>
  </cols>
  <sheetData>
    <row r="1" spans="1:16" ht="15" customHeight="1" thickBot="1"/>
    <row r="2" spans="1:16" ht="15" customHeight="1" thickBot="1">
      <c r="A2" s="3" t="s">
        <v>0</v>
      </c>
      <c r="B2" s="4" t="s">
        <v>13</v>
      </c>
      <c r="C2" s="4" t="s">
        <v>1</v>
      </c>
      <c r="D2" s="4" t="s">
        <v>14</v>
      </c>
      <c r="E2" s="5" t="s">
        <v>15</v>
      </c>
      <c r="F2" s="5" t="s">
        <v>2</v>
      </c>
      <c r="G2" s="4" t="s">
        <v>8</v>
      </c>
      <c r="H2" s="5" t="s">
        <v>3</v>
      </c>
      <c r="I2" s="4" t="s">
        <v>12</v>
      </c>
      <c r="J2" s="2" t="s">
        <v>25</v>
      </c>
      <c r="K2" s="6" t="s">
        <v>4</v>
      </c>
      <c r="L2" s="7" t="s">
        <v>5</v>
      </c>
      <c r="M2" s="7"/>
      <c r="N2" s="8" t="s">
        <v>6</v>
      </c>
      <c r="O2" s="9" t="s">
        <v>10</v>
      </c>
      <c r="P2" s="10" t="s">
        <v>22</v>
      </c>
    </row>
    <row r="3" spans="1:16" ht="15" customHeight="1">
      <c r="A3" s="23">
        <v>6</v>
      </c>
      <c r="B3" s="11" t="s">
        <v>29</v>
      </c>
      <c r="C3" s="11" t="s">
        <v>30</v>
      </c>
      <c r="D3" s="12" t="s">
        <v>29</v>
      </c>
      <c r="E3" s="12" t="s">
        <v>31</v>
      </c>
      <c r="F3" s="20" t="s">
        <v>32</v>
      </c>
      <c r="G3" s="13" t="s">
        <v>9</v>
      </c>
      <c r="H3" s="18" t="s">
        <v>33</v>
      </c>
      <c r="I3" s="14" t="s">
        <v>7</v>
      </c>
      <c r="J3" s="11">
        <v>155</v>
      </c>
      <c r="K3" s="11">
        <v>1</v>
      </c>
      <c r="L3" s="15">
        <v>15</v>
      </c>
      <c r="M3" s="15"/>
      <c r="N3" s="16">
        <v>3</v>
      </c>
      <c r="O3" s="16">
        <v>45</v>
      </c>
      <c r="P3" s="24" t="s">
        <v>34</v>
      </c>
    </row>
    <row r="4" spans="1:16" ht="15" customHeight="1">
      <c r="A4" s="23">
        <v>7</v>
      </c>
      <c r="B4" s="11" t="s">
        <v>29</v>
      </c>
      <c r="C4" s="11" t="s">
        <v>35</v>
      </c>
      <c r="D4" s="12" t="s">
        <v>29</v>
      </c>
      <c r="E4" s="12" t="s">
        <v>36</v>
      </c>
      <c r="F4" s="20" t="s">
        <v>37</v>
      </c>
      <c r="G4" s="13" t="s">
        <v>9</v>
      </c>
      <c r="H4" s="18" t="s">
        <v>19</v>
      </c>
      <c r="I4" s="14" t="s">
        <v>7</v>
      </c>
      <c r="J4" s="11">
        <v>155</v>
      </c>
      <c r="K4" s="11">
        <v>4</v>
      </c>
      <c r="L4" s="15">
        <v>60</v>
      </c>
      <c r="M4" s="15"/>
      <c r="N4" s="16">
        <v>3</v>
      </c>
      <c r="O4" s="16">
        <v>180</v>
      </c>
      <c r="P4" s="24" t="s">
        <v>34</v>
      </c>
    </row>
    <row r="5" spans="1:16" ht="15" customHeight="1">
      <c r="A5" s="23">
        <v>8</v>
      </c>
      <c r="B5" s="11" t="s">
        <v>29</v>
      </c>
      <c r="C5" s="11" t="s">
        <v>38</v>
      </c>
      <c r="D5" s="12" t="s">
        <v>29</v>
      </c>
      <c r="E5" s="12" t="s">
        <v>39</v>
      </c>
      <c r="F5" s="20" t="s">
        <v>40</v>
      </c>
      <c r="G5" s="13" t="s">
        <v>9</v>
      </c>
      <c r="H5" s="18" t="s">
        <v>41</v>
      </c>
      <c r="I5" s="14" t="s">
        <v>17</v>
      </c>
      <c r="J5" s="11">
        <v>60</v>
      </c>
      <c r="K5" s="11">
        <v>3</v>
      </c>
      <c r="L5" s="15">
        <v>45</v>
      </c>
      <c r="M5" s="15"/>
      <c r="N5" s="16">
        <v>2.25</v>
      </c>
      <c r="O5" s="16">
        <v>101.25</v>
      </c>
      <c r="P5" s="24" t="s">
        <v>34</v>
      </c>
    </row>
    <row r="6" spans="1:16" ht="15" customHeight="1">
      <c r="A6" s="23">
        <v>9</v>
      </c>
      <c r="B6" s="11" t="s">
        <v>29</v>
      </c>
      <c r="C6" s="11" t="s">
        <v>42</v>
      </c>
      <c r="D6" s="12" t="s">
        <v>29</v>
      </c>
      <c r="E6" s="12" t="s">
        <v>43</v>
      </c>
      <c r="F6" s="21" t="s">
        <v>44</v>
      </c>
      <c r="G6" s="13" t="s">
        <v>9</v>
      </c>
      <c r="H6" s="18" t="s">
        <v>45</v>
      </c>
      <c r="I6" s="14" t="s">
        <v>7</v>
      </c>
      <c r="J6" s="11">
        <v>150</v>
      </c>
      <c r="K6" s="11">
        <v>4</v>
      </c>
      <c r="L6" s="15">
        <v>60</v>
      </c>
      <c r="M6" s="15"/>
      <c r="N6" s="16">
        <v>3</v>
      </c>
      <c r="O6" s="16">
        <v>180</v>
      </c>
      <c r="P6" s="24" t="s">
        <v>34</v>
      </c>
    </row>
    <row r="7" spans="1:16" ht="15" customHeight="1">
      <c r="A7" s="23">
        <v>10</v>
      </c>
      <c r="B7" s="11" t="s">
        <v>29</v>
      </c>
      <c r="C7" s="11" t="s">
        <v>46</v>
      </c>
      <c r="D7" s="12" t="s">
        <v>29</v>
      </c>
      <c r="E7" s="17" t="s">
        <v>47</v>
      </c>
      <c r="F7" s="21" t="s">
        <v>48</v>
      </c>
      <c r="G7" s="13" t="s">
        <v>9</v>
      </c>
      <c r="H7" s="18" t="s">
        <v>7</v>
      </c>
      <c r="I7" s="14" t="s">
        <v>7</v>
      </c>
      <c r="J7" s="11">
        <v>130</v>
      </c>
      <c r="K7" s="11">
        <v>5</v>
      </c>
      <c r="L7" s="15">
        <v>75</v>
      </c>
      <c r="M7" s="15"/>
      <c r="N7" s="16">
        <v>3</v>
      </c>
      <c r="O7" s="16">
        <v>225</v>
      </c>
      <c r="P7" s="24" t="s">
        <v>34</v>
      </c>
    </row>
    <row r="8" spans="1:16" ht="15" customHeight="1">
      <c r="A8" s="23">
        <v>11</v>
      </c>
      <c r="B8" s="11" t="s">
        <v>29</v>
      </c>
      <c r="C8" s="11" t="s">
        <v>49</v>
      </c>
      <c r="D8" s="12" t="s">
        <v>29</v>
      </c>
      <c r="E8" s="12" t="s">
        <v>50</v>
      </c>
      <c r="F8" s="20" t="s">
        <v>26</v>
      </c>
      <c r="G8" s="13" t="s">
        <v>9</v>
      </c>
      <c r="H8" s="18" t="s">
        <v>21</v>
      </c>
      <c r="I8" s="14" t="s">
        <v>21</v>
      </c>
      <c r="J8" s="11">
        <v>200</v>
      </c>
      <c r="K8" s="11">
        <v>7</v>
      </c>
      <c r="L8" s="15">
        <v>105</v>
      </c>
      <c r="M8" s="15"/>
      <c r="N8" s="16">
        <v>3</v>
      </c>
      <c r="O8" s="16">
        <v>315</v>
      </c>
      <c r="P8" s="24" t="s">
        <v>34</v>
      </c>
    </row>
    <row r="9" spans="1:16" ht="15" customHeight="1">
      <c r="A9" s="23">
        <v>12</v>
      </c>
      <c r="B9" s="11" t="s">
        <v>29</v>
      </c>
      <c r="C9" s="11" t="s">
        <v>51</v>
      </c>
      <c r="D9" s="12" t="s">
        <v>29</v>
      </c>
      <c r="E9" s="17" t="s">
        <v>52</v>
      </c>
      <c r="F9" s="21" t="s">
        <v>53</v>
      </c>
      <c r="G9" s="13" t="s">
        <v>9</v>
      </c>
      <c r="H9" s="18" t="s">
        <v>54</v>
      </c>
      <c r="I9" s="14" t="s">
        <v>17</v>
      </c>
      <c r="J9" s="11">
        <v>75</v>
      </c>
      <c r="K9" s="11">
        <v>3</v>
      </c>
      <c r="L9" s="15">
        <v>45</v>
      </c>
      <c r="M9" s="15"/>
      <c r="N9" s="16">
        <v>2.25</v>
      </c>
      <c r="O9" s="16">
        <v>101.25</v>
      </c>
      <c r="P9" s="25" t="s">
        <v>34</v>
      </c>
    </row>
    <row r="10" spans="1:16" ht="15" customHeight="1">
      <c r="A10" s="23">
        <v>15</v>
      </c>
      <c r="B10" s="11" t="s">
        <v>29</v>
      </c>
      <c r="C10" s="11" t="s">
        <v>57</v>
      </c>
      <c r="D10" s="12" t="s">
        <v>29</v>
      </c>
      <c r="E10" s="17" t="s">
        <v>58</v>
      </c>
      <c r="F10" s="21" t="s">
        <v>55</v>
      </c>
      <c r="G10" s="13" t="s">
        <v>9</v>
      </c>
      <c r="H10" s="18" t="s">
        <v>56</v>
      </c>
      <c r="I10" s="14" t="s">
        <v>16</v>
      </c>
      <c r="J10" s="11">
        <v>25</v>
      </c>
      <c r="K10" s="11">
        <v>4</v>
      </c>
      <c r="L10" s="15">
        <v>45</v>
      </c>
      <c r="M10" s="15"/>
      <c r="N10" s="16">
        <v>1.5</v>
      </c>
      <c r="O10" s="16">
        <v>67.5</v>
      </c>
      <c r="P10" s="24" t="s">
        <v>34</v>
      </c>
    </row>
    <row r="11" spans="1:16" ht="15" customHeight="1">
      <c r="A11" s="23">
        <v>17</v>
      </c>
      <c r="B11" s="11" t="s">
        <v>59</v>
      </c>
      <c r="C11" s="11" t="s">
        <v>60</v>
      </c>
      <c r="D11" s="12" t="s">
        <v>59</v>
      </c>
      <c r="E11" s="17" t="s">
        <v>61</v>
      </c>
      <c r="F11" s="20" t="s">
        <v>62</v>
      </c>
      <c r="G11" s="13" t="s">
        <v>9</v>
      </c>
      <c r="H11" s="18" t="s">
        <v>63</v>
      </c>
      <c r="I11" s="14" t="s">
        <v>16</v>
      </c>
      <c r="J11" s="11">
        <v>20</v>
      </c>
      <c r="K11" s="11">
        <v>1</v>
      </c>
      <c r="L11" s="15">
        <v>10</v>
      </c>
      <c r="M11" s="15"/>
      <c r="N11" s="16">
        <v>1.5</v>
      </c>
      <c r="O11" s="16">
        <v>15</v>
      </c>
      <c r="P11" s="24" t="s">
        <v>34</v>
      </c>
    </row>
    <row r="12" spans="1:16" ht="15" customHeight="1">
      <c r="A12" s="23">
        <v>18</v>
      </c>
      <c r="B12" s="11" t="s">
        <v>59</v>
      </c>
      <c r="C12" s="11" t="s">
        <v>64</v>
      </c>
      <c r="D12" s="12" t="s">
        <v>59</v>
      </c>
      <c r="E12" s="17" t="s">
        <v>65</v>
      </c>
      <c r="F12" s="20" t="s">
        <v>27</v>
      </c>
      <c r="G12" s="13" t="s">
        <v>9</v>
      </c>
      <c r="H12" s="18" t="s">
        <v>28</v>
      </c>
      <c r="I12" s="14" t="s">
        <v>16</v>
      </c>
      <c r="J12" s="11">
        <v>15</v>
      </c>
      <c r="K12" s="11">
        <v>1</v>
      </c>
      <c r="L12" s="15">
        <v>15</v>
      </c>
      <c r="M12" s="15"/>
      <c r="N12" s="16">
        <v>1.5</v>
      </c>
      <c r="O12" s="16">
        <v>22.5</v>
      </c>
      <c r="P12" s="24" t="s">
        <v>34</v>
      </c>
    </row>
    <row r="13" spans="1:16" ht="15" customHeight="1">
      <c r="A13" s="23">
        <v>21</v>
      </c>
      <c r="B13" s="11" t="s">
        <v>59</v>
      </c>
      <c r="C13" s="11" t="s">
        <v>66</v>
      </c>
      <c r="D13" s="12" t="s">
        <v>59</v>
      </c>
      <c r="E13" s="12" t="s">
        <v>67</v>
      </c>
      <c r="F13" s="20" t="s">
        <v>68</v>
      </c>
      <c r="G13" s="13" t="s">
        <v>9</v>
      </c>
      <c r="H13" s="18" t="s">
        <v>69</v>
      </c>
      <c r="I13" s="14" t="s">
        <v>70</v>
      </c>
      <c r="J13" s="11">
        <v>120</v>
      </c>
      <c r="K13" s="11">
        <v>2</v>
      </c>
      <c r="L13" s="15">
        <v>6</v>
      </c>
      <c r="M13" s="15"/>
      <c r="N13" s="16">
        <v>2.25</v>
      </c>
      <c r="O13" s="16">
        <v>13.5</v>
      </c>
      <c r="P13" s="24" t="s">
        <v>34</v>
      </c>
    </row>
    <row r="14" spans="1:16" ht="15" customHeight="1">
      <c r="A14" s="23">
        <v>31</v>
      </c>
      <c r="B14" s="11" t="s">
        <v>71</v>
      </c>
      <c r="C14" s="11" t="s">
        <v>72</v>
      </c>
      <c r="D14" s="12" t="s">
        <v>71</v>
      </c>
      <c r="E14" s="12" t="s">
        <v>73</v>
      </c>
      <c r="F14" s="21" t="s">
        <v>74</v>
      </c>
      <c r="G14" s="13" t="s">
        <v>9</v>
      </c>
      <c r="H14" s="19" t="s">
        <v>75</v>
      </c>
      <c r="I14" s="14" t="s">
        <v>20</v>
      </c>
      <c r="J14" s="11">
        <v>170</v>
      </c>
      <c r="K14" s="11">
        <v>7</v>
      </c>
      <c r="L14" s="15">
        <v>150</v>
      </c>
      <c r="M14" s="15"/>
      <c r="N14" s="16">
        <v>3</v>
      </c>
      <c r="O14" s="16">
        <v>450</v>
      </c>
      <c r="P14" s="24" t="s">
        <v>34</v>
      </c>
    </row>
    <row r="15" spans="1:16" ht="15" customHeight="1">
      <c r="A15" s="23">
        <v>39</v>
      </c>
      <c r="B15" s="11" t="s">
        <v>76</v>
      </c>
      <c r="C15" s="11" t="s">
        <v>79</v>
      </c>
      <c r="D15" s="12" t="s">
        <v>76</v>
      </c>
      <c r="E15" s="12" t="s">
        <v>80</v>
      </c>
      <c r="F15" s="21" t="s">
        <v>77</v>
      </c>
      <c r="G15" s="13" t="s">
        <v>9</v>
      </c>
      <c r="H15" s="18" t="s">
        <v>78</v>
      </c>
      <c r="I15" s="14" t="s">
        <v>20</v>
      </c>
      <c r="J15" s="11">
        <v>210</v>
      </c>
      <c r="K15" s="11">
        <v>4</v>
      </c>
      <c r="L15" s="15">
        <v>60</v>
      </c>
      <c r="M15" s="15"/>
      <c r="N15" s="16">
        <v>3</v>
      </c>
      <c r="O15" s="16">
        <v>180</v>
      </c>
      <c r="P15" s="24" t="s">
        <v>34</v>
      </c>
    </row>
    <row r="16" spans="1:16" ht="15" customHeight="1">
      <c r="A16" s="23">
        <v>71</v>
      </c>
      <c r="B16" s="11" t="s">
        <v>81</v>
      </c>
      <c r="C16" s="11" t="s">
        <v>82</v>
      </c>
      <c r="D16" s="12" t="s">
        <v>81</v>
      </c>
      <c r="E16" s="12" t="s">
        <v>67</v>
      </c>
      <c r="F16" s="21" t="s">
        <v>23</v>
      </c>
      <c r="G16" s="13" t="s">
        <v>9</v>
      </c>
      <c r="H16" s="18" t="s">
        <v>24</v>
      </c>
      <c r="I16" s="14" t="s">
        <v>18</v>
      </c>
      <c r="J16" s="11">
        <v>130</v>
      </c>
      <c r="K16" s="11">
        <v>1</v>
      </c>
      <c r="L16" s="15">
        <v>4</v>
      </c>
      <c r="M16" s="15"/>
      <c r="N16" s="16">
        <v>3</v>
      </c>
      <c r="O16" s="16">
        <v>12</v>
      </c>
      <c r="P16" s="24" t="s">
        <v>34</v>
      </c>
    </row>
  </sheetData>
  <conditionalFormatting sqref="C2">
    <cfRule type="duplicateValues" dxfId="7" priority="8"/>
  </conditionalFormatting>
  <conditionalFormatting sqref="C3:C16">
    <cfRule type="duplicateValues" dxfId="6" priority="6"/>
    <cfRule type="duplicateValues" dxfId="5" priority="7"/>
  </conditionalFormatting>
  <conditionalFormatting sqref="C3:C16">
    <cfRule type="duplicateValues" dxfId="4" priority="5"/>
  </conditionalFormatting>
  <conditionalFormatting sqref="C3:C16">
    <cfRule type="duplicateValues" dxfId="3" priority="4"/>
  </conditionalFormatting>
  <conditionalFormatting sqref="C3:C16">
    <cfRule type="duplicateValues" dxfId="2" priority="3"/>
  </conditionalFormatting>
  <conditionalFormatting sqref="C3:C16">
    <cfRule type="duplicateValues" dxfId="1" priority="2"/>
  </conditionalFormatting>
  <conditionalFormatting sqref="C3:C16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6:Q70"/>
  <sheetViews>
    <sheetView workbookViewId="0">
      <selection activeCell="P27" sqref="P27"/>
    </sheetView>
  </sheetViews>
  <sheetFormatPr defaultRowHeight="15"/>
  <sheetData>
    <row r="6" spans="7:7">
      <c r="G6" t="s">
        <v>110</v>
      </c>
    </row>
    <row r="7" spans="7:7">
      <c r="G7" t="s">
        <v>111</v>
      </c>
    </row>
    <row r="8" spans="7:7">
      <c r="G8" t="s">
        <v>112</v>
      </c>
    </row>
    <row r="9" spans="7:7">
      <c r="G9" t="s">
        <v>113</v>
      </c>
    </row>
    <row r="10" spans="7:7">
      <c r="G10" t="s">
        <v>114</v>
      </c>
    </row>
    <row r="11" spans="7:7">
      <c r="G11" t="s">
        <v>115</v>
      </c>
    </row>
    <row r="12" spans="7:7">
      <c r="G12" t="s">
        <v>4</v>
      </c>
    </row>
    <row r="13" spans="7:7">
      <c r="G13" t="s">
        <v>5</v>
      </c>
    </row>
    <row r="14" spans="7:7">
      <c r="G14" t="s">
        <v>116</v>
      </c>
    </row>
    <row r="15" spans="7:7">
      <c r="G15" t="s">
        <v>117</v>
      </c>
    </row>
    <row r="16" spans="7:7">
      <c r="G16" t="s">
        <v>118</v>
      </c>
    </row>
    <row r="17" spans="7:17">
      <c r="G17" t="s">
        <v>119</v>
      </c>
    </row>
    <row r="18" spans="7:17">
      <c r="G18">
        <v>2691540130</v>
      </c>
    </row>
    <row r="19" spans="7:17">
      <c r="G19" t="s">
        <v>120</v>
      </c>
    </row>
    <row r="20" spans="7:17">
      <c r="G20" t="s">
        <v>108</v>
      </c>
      <c r="P20">
        <v>33</v>
      </c>
      <c r="Q20">
        <v>769</v>
      </c>
    </row>
    <row r="21" spans="7:17">
      <c r="G21" t="s">
        <v>121</v>
      </c>
      <c r="P21">
        <v>22</v>
      </c>
      <c r="Q21">
        <v>190</v>
      </c>
    </row>
    <row r="22" spans="7:17">
      <c r="G22" s="28">
        <v>56032</v>
      </c>
      <c r="P22">
        <v>12</v>
      </c>
      <c r="Q22">
        <v>247</v>
      </c>
    </row>
    <row r="23" spans="7:17">
      <c r="G23" s="28">
        <v>64795</v>
      </c>
      <c r="P23">
        <v>12</v>
      </c>
      <c r="Q23">
        <v>196</v>
      </c>
    </row>
    <row r="24" spans="7:17">
      <c r="G24">
        <v>33</v>
      </c>
      <c r="P24">
        <v>23</v>
      </c>
      <c r="Q24">
        <v>445</v>
      </c>
    </row>
    <row r="25" spans="7:17">
      <c r="G25">
        <v>769</v>
      </c>
      <c r="P25">
        <v>15</v>
      </c>
      <c r="Q25">
        <v>280</v>
      </c>
    </row>
    <row r="26" spans="7:17">
      <c r="G26">
        <v>2691540131</v>
      </c>
      <c r="P26">
        <f>SUM(P20:P25)</f>
        <v>117</v>
      </c>
      <c r="Q26">
        <f>SUM(Q20:Q25)</f>
        <v>2127</v>
      </c>
    </row>
    <row r="27" spans="7:17">
      <c r="G27" t="s">
        <v>120</v>
      </c>
    </row>
    <row r="28" spans="7:17">
      <c r="G28" t="s">
        <v>108</v>
      </c>
    </row>
    <row r="29" spans="7:17">
      <c r="G29" t="s">
        <v>121</v>
      </c>
    </row>
    <row r="30" spans="7:17">
      <c r="G30" s="28">
        <v>33516</v>
      </c>
    </row>
    <row r="31" spans="7:17">
      <c r="G31" s="28">
        <v>38758</v>
      </c>
    </row>
    <row r="32" spans="7:17">
      <c r="G32">
        <v>22</v>
      </c>
    </row>
    <row r="33" spans="7:7">
      <c r="G33">
        <v>190</v>
      </c>
    </row>
    <row r="34" spans="7:7">
      <c r="G34">
        <v>2691540132</v>
      </c>
    </row>
    <row r="35" spans="7:7">
      <c r="G35" t="s">
        <v>120</v>
      </c>
    </row>
    <row r="36" spans="7:7">
      <c r="G36" t="s">
        <v>108</v>
      </c>
    </row>
    <row r="37" spans="7:7">
      <c r="G37" t="s">
        <v>121</v>
      </c>
    </row>
    <row r="38" spans="7:7">
      <c r="G38" s="28">
        <v>19988</v>
      </c>
    </row>
    <row r="39" spans="7:7">
      <c r="G39" s="28">
        <v>23114</v>
      </c>
    </row>
    <row r="40" spans="7:7">
      <c r="G40">
        <v>12</v>
      </c>
    </row>
    <row r="41" spans="7:7">
      <c r="G41">
        <v>247</v>
      </c>
    </row>
    <row r="42" spans="7:7">
      <c r="G42">
        <v>2691540133</v>
      </c>
    </row>
    <row r="43" spans="7:7">
      <c r="G43" t="s">
        <v>120</v>
      </c>
    </row>
    <row r="44" spans="7:7">
      <c r="G44" t="s">
        <v>108</v>
      </c>
    </row>
    <row r="45" spans="7:7">
      <c r="G45" t="s">
        <v>121</v>
      </c>
    </row>
    <row r="46" spans="7:7">
      <c r="G46" s="28">
        <v>19641</v>
      </c>
    </row>
    <row r="47" spans="7:7">
      <c r="G47" s="28">
        <v>22713</v>
      </c>
    </row>
    <row r="48" spans="7:7">
      <c r="G48">
        <v>12</v>
      </c>
    </row>
    <row r="49" spans="7:7">
      <c r="G49">
        <v>196</v>
      </c>
    </row>
    <row r="50" spans="7:7">
      <c r="G50">
        <v>2691540134</v>
      </c>
    </row>
    <row r="51" spans="7:7">
      <c r="G51" t="s">
        <v>120</v>
      </c>
    </row>
    <row r="52" spans="7:7">
      <c r="G52" t="s">
        <v>108</v>
      </c>
    </row>
    <row r="53" spans="7:7">
      <c r="G53" t="s">
        <v>121</v>
      </c>
    </row>
    <row r="54" spans="7:7">
      <c r="G54" s="28">
        <v>31558</v>
      </c>
    </row>
    <row r="55" spans="7:7">
      <c r="G55" s="28">
        <v>36494</v>
      </c>
    </row>
    <row r="56" spans="7:7">
      <c r="G56">
        <v>23</v>
      </c>
    </row>
    <row r="57" spans="7:7">
      <c r="G57">
        <v>445</v>
      </c>
    </row>
    <row r="58" spans="7:7">
      <c r="G58">
        <v>2691540135</v>
      </c>
    </row>
    <row r="59" spans="7:7">
      <c r="G59" t="s">
        <v>120</v>
      </c>
    </row>
    <row r="60" spans="7:7">
      <c r="G60" t="s">
        <v>108</v>
      </c>
    </row>
    <row r="61" spans="7:7">
      <c r="G61" t="s">
        <v>121</v>
      </c>
    </row>
    <row r="62" spans="7:7">
      <c r="G62" s="28">
        <v>21771</v>
      </c>
    </row>
    <row r="63" spans="7:7">
      <c r="G63" s="28">
        <v>25176</v>
      </c>
    </row>
    <row r="64" spans="7:7">
      <c r="G64">
        <v>15</v>
      </c>
    </row>
    <row r="65" spans="7:7">
      <c r="G65">
        <v>280</v>
      </c>
    </row>
    <row r="66" spans="7:7">
      <c r="G66">
        <v>2127</v>
      </c>
    </row>
    <row r="67" spans="7:7">
      <c r="G67">
        <v>3.75</v>
      </c>
    </row>
    <row r="68" spans="7:7">
      <c r="G68">
        <v>7976.25</v>
      </c>
    </row>
    <row r="69" spans="7:7">
      <c r="G69" s="28">
        <v>3500</v>
      </c>
    </row>
    <row r="70" spans="7:7">
      <c r="G70" s="28">
        <v>11476.25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Invoice</vt:lpstr>
      <vt:lpstr>Sheet1</vt:lpstr>
      <vt:lpstr>Sheet2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2025-09-15T13:42:23Z</cp:lastPrinted>
  <dcterms:created xsi:type="dcterms:W3CDTF">2024-01-18T12:49:24Z</dcterms:created>
  <dcterms:modified xsi:type="dcterms:W3CDTF">2025-09-15T14:04:06Z</dcterms:modified>
</cp:coreProperties>
</file>