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Invoice!$A$10:$O$55</definedName>
    <definedName name="_xlnm.Print_Titles" localSheetId="0">Invoice!$9:$10</definedName>
  </definedNames>
  <calcPr calcId="144525"/>
</workbook>
</file>

<file path=xl/calcChain.xml><?xml version="1.0" encoding="utf-8"?>
<calcChain xmlns="http://schemas.openxmlformats.org/spreadsheetml/2006/main">
  <c r="H53" i="1" l="1"/>
  <c r="K23" i="1"/>
  <c r="K22" i="1"/>
  <c r="K5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P26" i="3" l="1"/>
  <c r="Q26" i="3"/>
</calcChain>
</file>

<file path=xl/sharedStrings.xml><?xml version="1.0" encoding="utf-8"?>
<sst xmlns="http://schemas.openxmlformats.org/spreadsheetml/2006/main" count="547" uniqueCount="217">
  <si>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</si>
  <si>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</si>
  <si>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</si>
  <si>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</si>
  <si>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</si>
  <si>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</si>
  <si>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</si>
  <si>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</si>
  <si>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</si>
  <si>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</si>
  <si>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</si>
  <si>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</si>
  <si>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</si>
  <si>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</si>
  <si>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</si>
  <si>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</si>
  <si>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</si>
  <si>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</si>
  <si>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</si>
  <si>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</si>
  <si>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</si>
  <si>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</si>
  <si>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</si>
  <si>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</si>
  <si>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</si>
  <si>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</si>
  <si>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</si>
  <si>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</si>
  <si>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</si>
  <si>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</si>
  <si>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</si>
  <si>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</si>
  <si>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</si>
  <si>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</si>
  <si>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</si>
  <si>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</si>
  <si>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</si>
  <si>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</si>
  <si>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</si>
  <si>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</si>
  <si>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</si>
  <si>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</si>
  <si>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</si>
  <si>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</si>
  <si>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</si>
  <si>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</si>
  <si>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</si>
  <si>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</si>
  <si>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</si>
  <si>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</si>
  <si>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</si>
  <si>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</si>
  <si>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</si>
  <si>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</si>
  <si>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</si>
  <si>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</si>
  <si>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</si>
  <si>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</si>
  <si>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</si>
  <si>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</si>
  <si>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</si>
  <si>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</si>
  <si>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</si>
  <si>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</si>
  <si>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</si>
  <si>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</si>
  <si>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</si>
  <si>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</si>
  <si>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</si>
  <si>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</si>
  <si>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</si>
  <si>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</si>
  <si>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</si>
  <si>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</si>
  <si>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</si>
  <si>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</si>
  <si>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</si>
  <si>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</si>
  <si>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</si>
  <si>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</si>
  <si>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</si>
  <si>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</si>
  <si>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</si>
  <si>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</si>
  <si>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INVOICE
PRAGATI LOGISTICS
SAMANTA SAHI 
KHUNTIA LANE,8984191006
GST No:21AGHPB9356M1Z9</t>
  </si>
  <si>
    <t>SAMBALPUR</t>
  </si>
  <si>
    <t>BALASORE</t>
  </si>
  <si>
    <t>MAYURBHANJ</t>
  </si>
  <si>
    <t>KENDRAPARA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</si>
  <si>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</si>
  <si>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</si>
  <si>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</si>
  <si>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</si>
  <si>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</si>
  <si>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</si>
  <si>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</si>
  <si>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</si>
  <si>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</si>
  <si>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</si>
  <si>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</si>
  <si>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</si>
  <si>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</si>
  <si>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</si>
  <si>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MAHAVIR AGENCIES</t>
  </si>
  <si>
    <t>KHANTAPADA</t>
  </si>
  <si>
    <t>26/12/2025</t>
  </si>
  <si>
    <t>27/12/2025</t>
  </si>
  <si>
    <t>JALESWAR</t>
  </si>
  <si>
    <t>Thanking you for your business.
PRAGATI LOGISTICS</t>
  </si>
  <si>
    <t>TO</t>
  </si>
  <si>
    <t>FREIGHT</t>
  </si>
  <si>
    <t>JA/305</t>
  </si>
  <si>
    <t>0</t>
  </si>
  <si>
    <t>ANANTAPUR</t>
  </si>
  <si>
    <t>FIX</t>
  </si>
  <si>
    <t>MOHAPATRA HARDWARE STORE</t>
  </si>
  <si>
    <t>RETURN LR</t>
  </si>
  <si>
    <t>JA/314</t>
  </si>
  <si>
    <t>617</t>
  </si>
  <si>
    <t>JA/317</t>
  </si>
  <si>
    <t>753</t>
  </si>
  <si>
    <t>JA/318</t>
  </si>
  <si>
    <t>752</t>
  </si>
  <si>
    <t>JA/310</t>
  </si>
  <si>
    <t>BADAMBA</t>
  </si>
  <si>
    <t>SNEHA ENTERPRISES</t>
  </si>
  <si>
    <t>JA/308</t>
  </si>
  <si>
    <t>BADAPATASUNDARPUR</t>
  </si>
  <si>
    <t>RADHAMOHAN TRADERS</t>
  </si>
  <si>
    <t>25/12/2025</t>
  </si>
  <si>
    <t>JA/293</t>
  </si>
  <si>
    <t>GRANDS ASSOCIATES</t>
  </si>
  <si>
    <t>JA/294</t>
  </si>
  <si>
    <t>BASTA</t>
  </si>
  <si>
    <t>MATRUSHAKTI PAINTS</t>
  </si>
  <si>
    <t>JA/312</t>
  </si>
  <si>
    <t>598</t>
  </si>
  <si>
    <t>JAYANTI TRADER</t>
  </si>
  <si>
    <t>JA/313</t>
  </si>
  <si>
    <t>622</t>
  </si>
  <si>
    <t>JA/322</t>
  </si>
  <si>
    <t>CHANDOL</t>
  </si>
  <si>
    <t>DEVI RUDRANI HARDWARE STORE AND PAINTS</t>
  </si>
  <si>
    <t>JA/323</t>
  </si>
  <si>
    <t>BHAGABATI PRASAD COLLEGE SQUARE</t>
  </si>
  <si>
    <t>JA/291</t>
  </si>
  <si>
    <t>DAYAL PAINTS  HARDWARE</t>
  </si>
  <si>
    <t>JA/329</t>
  </si>
  <si>
    <t>391</t>
  </si>
  <si>
    <t>HARISH CHANDRA RAM PAINTS AND HARDWARE STORE</t>
  </si>
  <si>
    <t>JA/330</t>
  </si>
  <si>
    <t>392</t>
  </si>
  <si>
    <t>JA/306</t>
  </si>
  <si>
    <t>NARASINGHA PAINTS STORE</t>
  </si>
  <si>
    <t>JA/309</t>
  </si>
  <si>
    <t>JA/319</t>
  </si>
  <si>
    <t>744</t>
  </si>
  <si>
    <t>DHENKANAL</t>
  </si>
  <si>
    <t>JAI BAJARANG STEEL</t>
  </si>
  <si>
    <t>JA/295</t>
  </si>
  <si>
    <t>DIGAPAHANDI</t>
  </si>
  <si>
    <t>MAA SHYAMALAI HARDWARES</t>
  </si>
  <si>
    <t>JA/296</t>
  </si>
  <si>
    <t>JA/311</t>
  </si>
  <si>
    <t>40576</t>
  </si>
  <si>
    <t>JAGATSINGHPUR</t>
  </si>
  <si>
    <t>SHREE TRADERS AND CONSTRUCTION</t>
  </si>
  <si>
    <t>JA/303</t>
  </si>
  <si>
    <t>G P PAINTS</t>
  </si>
  <si>
    <t>JA/315</t>
  </si>
  <si>
    <t>706</t>
  </si>
  <si>
    <t>SRI LOKANATH H W AND PAINTS</t>
  </si>
  <si>
    <t>JA/321</t>
  </si>
  <si>
    <t>34</t>
  </si>
  <si>
    <t>KALPANA CYCLE STORE</t>
  </si>
  <si>
    <t>JA/324</t>
  </si>
  <si>
    <t>43</t>
  </si>
  <si>
    <t>JA/301</t>
  </si>
  <si>
    <t>SETHI TRADERS</t>
  </si>
  <si>
    <t>JA/325</t>
  </si>
  <si>
    <t>129</t>
  </si>
  <si>
    <t>TARINI COLOUR MART</t>
  </si>
  <si>
    <t>JA/292</t>
  </si>
  <si>
    <t>JA/299</t>
  </si>
  <si>
    <t>JA/316</t>
  </si>
  <si>
    <t>725</t>
  </si>
  <si>
    <t>JA/298</t>
  </si>
  <si>
    <t>KHUNTA</t>
  </si>
  <si>
    <t>AHALYA HARD WARE STORE</t>
  </si>
  <si>
    <t>JA/297</t>
  </si>
  <si>
    <t>JA/326</t>
  </si>
  <si>
    <t>163</t>
  </si>
  <si>
    <t>RAIRANGPUR</t>
  </si>
  <si>
    <t>SOM CONCRETE WORKS</t>
  </si>
  <si>
    <t>JA/327</t>
  </si>
  <si>
    <t>207</t>
  </si>
  <si>
    <t>JA/307</t>
  </si>
  <si>
    <t>REMUNA</t>
  </si>
  <si>
    <t>ALFA ENTERPRISES</t>
  </si>
  <si>
    <t>JA/320</t>
  </si>
  <si>
    <t>1085</t>
  </si>
  <si>
    <t>PAINTS AND DOOR</t>
  </si>
  <si>
    <t>JA/300</t>
  </si>
  <si>
    <t>SATHIPUR</t>
  </si>
  <si>
    <t>LAXMIPRIYA ENTERPRISES</t>
  </si>
  <si>
    <t>JA/302</t>
  </si>
  <si>
    <t>UDALA</t>
  </si>
  <si>
    <t xml:space="preserve">SHREE HANUMAN AGENCY </t>
  </si>
  <si>
    <t>JA/304</t>
  </si>
  <si>
    <t>JA/328</t>
  </si>
  <si>
    <t>256</t>
  </si>
  <si>
    <t>14/11/2025</t>
  </si>
  <si>
    <t>JA/244</t>
  </si>
  <si>
    <t>497</t>
  </si>
  <si>
    <t>GOVINDPUR BAIROI</t>
  </si>
  <si>
    <t>(RUPEES FORTY SEVEN THOUSAND TWO HUNDRED ONLY)</t>
  </si>
  <si>
    <t xml:space="preserve">MONTH : DECEMBER, 2025
Bill Date:  31/12/2025
Bill NO : 24142
Total Amount:  47200.00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</si>
</sst>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6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left"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 wrapText="1"/>
    </xf>
    <xf numFmtId="0" fontId="0" fillId="0" borderId="15" xfId="0" applyNumberFormat="1" applyFont="1" applyBorder="1" applyAlignment="1">
      <alignment horizontal="left" vertical="center" wrapText="1"/>
    </xf>
    <xf numFmtId="0" fontId="0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0" fillId="0" borderId="16" xfId="0" applyNumberFormat="1" applyFont="1" applyBorder="1"/>
    <xf numFmtId="0" fontId="1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vertical="center"/>
    </xf>
    <xf numFmtId="0" fontId="0" fillId="0" borderId="11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3" fillId="0" borderId="22" xfId="0" applyNumberFormat="1" applyFont="1" applyBorder="1"/>
    <xf numFmtId="0" fontId="0" fillId="0" borderId="24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3" fillId="0" borderId="20" xfId="0" applyNumberFormat="1" applyFont="1" applyBorder="1"/>
    <xf numFmtId="0" fontId="0" fillId="0" borderId="20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0" fontId="0" fillId="0" borderId="26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0" fillId="0" borderId="8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right"/>
    </xf>
    <xf numFmtId="0" fontId="3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2" fontId="0" fillId="2" borderId="20" xfId="0" applyNumberFormat="1" applyFont="1" applyFill="1" applyBorder="1" applyAlignment="1">
      <alignment horizontal="center" vertical="center"/>
    </xf>
    <xf numFmtId="2" fontId="0" fillId="2" borderId="22" xfId="0" applyNumberFormat="1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133349</xdr:rowOff>
    </xdr:from>
    <xdr:to>
      <xdr:col>6</xdr:col>
      <xdr:colOff>1009650</xdr:colOff>
      <xdr:row>2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5210175" cy="11239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  <sheetName val="GIFT"/>
      <sheetName val="RETURN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46" workbookViewId="0">
      <selection activeCell="K63" sqref="K63"/>
    </sheetView>
  </sheetViews>
  <sheetFormatPr defaultRowHeight="15"/>
  <cols>
    <col min="1" max="1" width="3.42578125" style="28" bestFit="1" customWidth="1"/>
    <col min="2" max="2" width="10.7109375" style="28" bestFit="1" customWidth="1"/>
    <col min="3" max="3" width="8" style="29" customWidth="1"/>
    <col min="4" max="4" width="8.7109375" style="30" bestFit="1" customWidth="1"/>
    <col min="5" max="5" width="22.140625" style="30" bestFit="1" customWidth="1"/>
    <col min="6" max="6" width="10" style="30" customWidth="1"/>
    <col min="7" max="7" width="16.5703125" style="28" customWidth="1"/>
    <col min="8" max="8" width="5.7109375" style="28" customWidth="1"/>
    <col min="9" max="9" width="9.85546875" style="31" customWidth="1"/>
    <col min="10" max="10" width="6.5703125" style="31" customWidth="1"/>
    <col min="11" max="11" width="9.5703125" style="31" customWidth="1"/>
    <col min="12" max="12" width="50.85546875" style="31" bestFit="1" customWidth="1"/>
    <col min="13" max="13" width="11" style="28" customWidth="1"/>
    <col min="14" max="14" width="9.140625" style="28"/>
    <col min="15" max="15" width="10.5703125" style="28" bestFit="1" customWidth="1"/>
    <col min="16" max="16" width="9.5703125" style="28" bestFit="1" customWidth="1"/>
    <col min="17" max="16384" width="9.140625" style="28"/>
  </cols>
  <sheetData>
    <row r="1" spans="1:15" ht="5.25" customHeight="1" thickBot="1"/>
    <row r="2" spans="1:15" ht="20.25" thickBot="1">
      <c r="A2" s="106" t="s">
        <v>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spans="1:15" ht="86.25" customHeight="1" thickBot="1">
      <c r="A3" s="109"/>
      <c r="B3" s="110"/>
      <c r="C3" s="110"/>
      <c r="D3" s="110"/>
      <c r="E3" s="110"/>
      <c r="F3" s="110"/>
      <c r="G3" s="111"/>
      <c r="H3" s="32"/>
      <c r="I3" s="25"/>
      <c r="J3" s="25"/>
      <c r="K3" s="26"/>
      <c r="L3" s="118" t="s">
        <v>84</v>
      </c>
      <c r="M3" s="119"/>
      <c r="O3" s="33"/>
    </row>
    <row r="4" spans="1:15" ht="20.100000000000001" customHeight="1">
      <c r="A4" s="53"/>
      <c r="B4" s="54"/>
      <c r="C4" s="54"/>
      <c r="D4" s="54"/>
      <c r="E4" s="54"/>
      <c r="F4" s="54"/>
      <c r="G4" s="55"/>
      <c r="H4" s="52"/>
      <c r="I4" s="36"/>
      <c r="J4" s="36"/>
      <c r="K4" s="40"/>
      <c r="L4" s="59"/>
      <c r="M4" s="60"/>
      <c r="O4" s="33"/>
    </row>
    <row r="5" spans="1:15" s="30" customFormat="1" ht="20.100000000000001" customHeight="1">
      <c r="A5" s="50"/>
      <c r="B5" s="122"/>
      <c r="C5" s="122"/>
      <c r="D5" s="122"/>
      <c r="E5" s="122"/>
      <c r="F5" s="122"/>
      <c r="G5" s="42"/>
      <c r="H5" s="35"/>
      <c r="I5" s="35"/>
      <c r="J5" s="35"/>
      <c r="K5" s="41"/>
      <c r="L5" s="38"/>
      <c r="M5" s="41"/>
      <c r="O5" s="46"/>
    </row>
    <row r="6" spans="1:15" s="30" customFormat="1" ht="20.100000000000001" customHeight="1">
      <c r="A6" s="38"/>
      <c r="B6" s="122"/>
      <c r="C6" s="122"/>
      <c r="D6" s="122"/>
      <c r="E6" s="122"/>
      <c r="F6" s="122"/>
      <c r="G6" s="51"/>
      <c r="H6" s="35"/>
      <c r="I6" s="37"/>
      <c r="J6" s="37"/>
      <c r="K6" s="43"/>
      <c r="L6" s="39"/>
      <c r="M6" s="43"/>
      <c r="O6" s="46"/>
    </row>
    <row r="7" spans="1:15" s="30" customFormat="1" ht="20.100000000000001" customHeight="1">
      <c r="A7" s="38"/>
      <c r="B7" s="122"/>
      <c r="C7" s="122"/>
      <c r="D7" s="122"/>
      <c r="E7" s="122"/>
      <c r="F7" s="122"/>
      <c r="G7" s="123"/>
      <c r="H7" s="35"/>
      <c r="I7" s="37"/>
      <c r="J7" s="37"/>
      <c r="K7" s="43"/>
      <c r="L7" s="39"/>
      <c r="M7" s="43"/>
      <c r="O7" s="46"/>
    </row>
    <row r="8" spans="1:15" ht="6" customHeight="1" thickBot="1">
      <c r="A8" s="56"/>
      <c r="B8" s="57"/>
      <c r="C8" s="57"/>
      <c r="D8" s="57"/>
      <c r="E8" s="57"/>
      <c r="F8" s="57"/>
      <c r="G8" s="58"/>
      <c r="H8" s="52"/>
      <c r="I8" s="36"/>
      <c r="J8" s="36"/>
      <c r="K8" s="40"/>
      <c r="L8" s="66"/>
      <c r="M8" s="67"/>
      <c r="O8" s="33"/>
    </row>
    <row r="9" spans="1:15" s="1" customFormat="1" ht="75.75" customHeight="1" thickBot="1">
      <c r="A9" s="112" t="s">
        <v>83</v>
      </c>
      <c r="B9" s="113"/>
      <c r="C9" s="113"/>
      <c r="D9" s="113"/>
      <c r="E9" s="113"/>
      <c r="F9" s="113"/>
      <c r="G9" s="114"/>
      <c r="H9" s="49"/>
      <c r="I9" s="25"/>
      <c r="J9" s="25"/>
      <c r="K9" s="26"/>
      <c r="L9" s="120" t="s">
        <v>216</v>
      </c>
      <c r="M9" s="121"/>
      <c r="N9" s="33"/>
      <c r="O9" s="33"/>
    </row>
    <row r="10" spans="1:15" s="1" customFormat="1" ht="17.25" customHeight="1" thickBot="1">
      <c r="A10" s="78" t="s">
        <v>0</v>
      </c>
      <c r="B10" s="79" t="s">
        <v>13</v>
      </c>
      <c r="C10" s="79" t="s">
        <v>1</v>
      </c>
      <c r="D10" s="79" t="s">
        <v>15</v>
      </c>
      <c r="E10" s="79" t="s">
        <v>8</v>
      </c>
      <c r="F10" s="79" t="s">
        <v>109</v>
      </c>
      <c r="G10" s="79" t="s">
        <v>12</v>
      </c>
      <c r="H10" s="79" t="s">
        <v>4</v>
      </c>
      <c r="I10" s="79" t="s">
        <v>5</v>
      </c>
      <c r="J10" s="80" t="s">
        <v>6</v>
      </c>
      <c r="K10" s="81" t="s">
        <v>110</v>
      </c>
      <c r="L10" s="79" t="s">
        <v>2</v>
      </c>
      <c r="M10" s="82" t="s">
        <v>22</v>
      </c>
    </row>
    <row r="11" spans="1:15" s="1" customFormat="1" ht="15" customHeight="1">
      <c r="A11" s="74">
        <f>[1]Consignment!A63+1</f>
        <v>1</v>
      </c>
      <c r="B11" s="75" t="s">
        <v>105</v>
      </c>
      <c r="C11" s="75" t="s">
        <v>111</v>
      </c>
      <c r="D11" s="75" t="s">
        <v>112</v>
      </c>
      <c r="E11" s="75" t="s">
        <v>113</v>
      </c>
      <c r="F11" s="76" t="s">
        <v>16</v>
      </c>
      <c r="G11" s="75" t="s">
        <v>86</v>
      </c>
      <c r="H11" s="75">
        <v>3</v>
      </c>
      <c r="I11" s="75">
        <v>61</v>
      </c>
      <c r="J11" s="124" t="s">
        <v>114</v>
      </c>
      <c r="K11" s="100">
        <v>1000</v>
      </c>
      <c r="L11" s="75" t="s">
        <v>115</v>
      </c>
      <c r="M11" s="77" t="s">
        <v>116</v>
      </c>
    </row>
    <row r="12" spans="1:15" s="1" customFormat="1" ht="15" customHeight="1">
      <c r="A12" s="68">
        <f t="shared" ref="A12:A50" si="0">A11+1</f>
        <v>2</v>
      </c>
      <c r="B12" s="63" t="s">
        <v>106</v>
      </c>
      <c r="C12" s="63" t="s">
        <v>117</v>
      </c>
      <c r="D12" s="63" t="s">
        <v>118</v>
      </c>
      <c r="E12" s="63" t="s">
        <v>113</v>
      </c>
      <c r="F12" s="64" t="s">
        <v>16</v>
      </c>
      <c r="G12" s="63" t="s">
        <v>86</v>
      </c>
      <c r="H12" s="63">
        <v>5</v>
      </c>
      <c r="I12" s="63">
        <v>0</v>
      </c>
      <c r="J12" s="124"/>
      <c r="K12" s="100"/>
      <c r="L12" s="63" t="s">
        <v>115</v>
      </c>
      <c r="M12" s="61" t="s">
        <v>116</v>
      </c>
    </row>
    <row r="13" spans="1:15" s="1" customFormat="1">
      <c r="A13" s="68">
        <f t="shared" si="0"/>
        <v>3</v>
      </c>
      <c r="B13" s="63" t="s">
        <v>106</v>
      </c>
      <c r="C13" s="63" t="s">
        <v>119</v>
      </c>
      <c r="D13" s="63" t="s">
        <v>120</v>
      </c>
      <c r="E13" s="63" t="s">
        <v>113</v>
      </c>
      <c r="F13" s="64" t="s">
        <v>16</v>
      </c>
      <c r="G13" s="63" t="s">
        <v>86</v>
      </c>
      <c r="H13" s="63">
        <v>1</v>
      </c>
      <c r="I13" s="63">
        <v>0</v>
      </c>
      <c r="J13" s="124"/>
      <c r="K13" s="100"/>
      <c r="L13" s="63" t="s">
        <v>115</v>
      </c>
      <c r="M13" s="61" t="s">
        <v>116</v>
      </c>
    </row>
    <row r="14" spans="1:15" s="1" customFormat="1" ht="15" customHeight="1">
      <c r="A14" s="68">
        <f t="shared" si="0"/>
        <v>4</v>
      </c>
      <c r="B14" s="63" t="s">
        <v>106</v>
      </c>
      <c r="C14" s="63" t="s">
        <v>121</v>
      </c>
      <c r="D14" s="63" t="s">
        <v>122</v>
      </c>
      <c r="E14" s="63" t="s">
        <v>113</v>
      </c>
      <c r="F14" s="64" t="s">
        <v>16</v>
      </c>
      <c r="G14" s="63" t="s">
        <v>86</v>
      </c>
      <c r="H14" s="63">
        <v>1</v>
      </c>
      <c r="I14" s="63">
        <v>0</v>
      </c>
      <c r="J14" s="124"/>
      <c r="K14" s="100"/>
      <c r="L14" s="63" t="s">
        <v>115</v>
      </c>
      <c r="M14" s="61" t="s">
        <v>116</v>
      </c>
    </row>
    <row r="15" spans="1:15" s="1" customFormat="1">
      <c r="A15" s="68">
        <f t="shared" si="0"/>
        <v>5</v>
      </c>
      <c r="B15" s="63" t="s">
        <v>105</v>
      </c>
      <c r="C15" s="63" t="s">
        <v>123</v>
      </c>
      <c r="D15" s="63" t="s">
        <v>112</v>
      </c>
      <c r="E15" s="63" t="s">
        <v>124</v>
      </c>
      <c r="F15" s="64" t="s">
        <v>16</v>
      </c>
      <c r="G15" s="63" t="s">
        <v>16</v>
      </c>
      <c r="H15" s="63">
        <v>3</v>
      </c>
      <c r="I15" s="63">
        <v>44</v>
      </c>
      <c r="J15" s="125"/>
      <c r="K15" s="101"/>
      <c r="L15" s="63" t="s">
        <v>125</v>
      </c>
      <c r="M15" s="61" t="s">
        <v>116</v>
      </c>
    </row>
    <row r="16" spans="1:15" s="1" customFormat="1" ht="15" customHeight="1">
      <c r="A16" s="68">
        <f t="shared" si="0"/>
        <v>6</v>
      </c>
      <c r="B16" s="63" t="s">
        <v>105</v>
      </c>
      <c r="C16" s="63" t="s">
        <v>126</v>
      </c>
      <c r="D16" s="63" t="s">
        <v>112</v>
      </c>
      <c r="E16" s="63" t="s">
        <v>127</v>
      </c>
      <c r="F16" s="64" t="s">
        <v>16</v>
      </c>
      <c r="G16" s="63" t="s">
        <v>16</v>
      </c>
      <c r="H16" s="63">
        <v>16</v>
      </c>
      <c r="I16" s="63">
        <v>313</v>
      </c>
      <c r="J16" s="65" t="s">
        <v>114</v>
      </c>
      <c r="K16" s="47">
        <v>1500</v>
      </c>
      <c r="L16" s="63" t="s">
        <v>128</v>
      </c>
      <c r="M16" s="61" t="s">
        <v>116</v>
      </c>
    </row>
    <row r="17" spans="1:13" s="1" customFormat="1">
      <c r="A17" s="68">
        <f t="shared" si="0"/>
        <v>7</v>
      </c>
      <c r="B17" s="63" t="s">
        <v>129</v>
      </c>
      <c r="C17" s="63" t="s">
        <v>130</v>
      </c>
      <c r="D17" s="63" t="s">
        <v>112</v>
      </c>
      <c r="E17" s="63" t="s">
        <v>86</v>
      </c>
      <c r="F17" s="64" t="s">
        <v>16</v>
      </c>
      <c r="G17" s="63" t="s">
        <v>86</v>
      </c>
      <c r="H17" s="63">
        <v>2</v>
      </c>
      <c r="I17" s="63">
        <v>15</v>
      </c>
      <c r="J17" s="65" t="s">
        <v>114</v>
      </c>
      <c r="K17" s="47">
        <v>200</v>
      </c>
      <c r="L17" s="63" t="s">
        <v>131</v>
      </c>
      <c r="M17" s="61" t="s">
        <v>116</v>
      </c>
    </row>
    <row r="18" spans="1:13" s="1" customFormat="1">
      <c r="A18" s="68">
        <f t="shared" si="0"/>
        <v>8</v>
      </c>
      <c r="B18" s="63" t="s">
        <v>129</v>
      </c>
      <c r="C18" s="63" t="s">
        <v>132</v>
      </c>
      <c r="D18" s="63" t="s">
        <v>112</v>
      </c>
      <c r="E18" s="63" t="s">
        <v>133</v>
      </c>
      <c r="F18" s="64" t="s">
        <v>16</v>
      </c>
      <c r="G18" s="63" t="s">
        <v>86</v>
      </c>
      <c r="H18" s="63">
        <v>2</v>
      </c>
      <c r="I18" s="63">
        <v>15</v>
      </c>
      <c r="J18" s="65" t="s">
        <v>114</v>
      </c>
      <c r="K18" s="47">
        <v>300</v>
      </c>
      <c r="L18" s="63" t="s">
        <v>134</v>
      </c>
      <c r="M18" s="61" t="s">
        <v>116</v>
      </c>
    </row>
    <row r="19" spans="1:13" s="1" customFormat="1">
      <c r="A19" s="68">
        <f t="shared" si="0"/>
        <v>9</v>
      </c>
      <c r="B19" s="63" t="s">
        <v>106</v>
      </c>
      <c r="C19" s="63" t="s">
        <v>135</v>
      </c>
      <c r="D19" s="63" t="s">
        <v>136</v>
      </c>
      <c r="E19" s="63" t="s">
        <v>7</v>
      </c>
      <c r="F19" s="64" t="s">
        <v>16</v>
      </c>
      <c r="G19" s="63" t="s">
        <v>7</v>
      </c>
      <c r="H19" s="63">
        <v>26</v>
      </c>
      <c r="I19" s="63">
        <v>0</v>
      </c>
      <c r="J19" s="96" t="s">
        <v>114</v>
      </c>
      <c r="K19" s="99">
        <v>1000</v>
      </c>
      <c r="L19" s="63" t="s">
        <v>137</v>
      </c>
      <c r="M19" s="61" t="s">
        <v>116</v>
      </c>
    </row>
    <row r="20" spans="1:13" s="1" customFormat="1">
      <c r="A20" s="68">
        <f t="shared" si="0"/>
        <v>10</v>
      </c>
      <c r="B20" s="63" t="s">
        <v>106</v>
      </c>
      <c r="C20" s="63" t="s">
        <v>138</v>
      </c>
      <c r="D20" s="63" t="s">
        <v>139</v>
      </c>
      <c r="E20" s="63" t="s">
        <v>7</v>
      </c>
      <c r="F20" s="64" t="s">
        <v>16</v>
      </c>
      <c r="G20" s="63" t="s">
        <v>7</v>
      </c>
      <c r="H20" s="63">
        <v>1</v>
      </c>
      <c r="I20" s="63">
        <v>0</v>
      </c>
      <c r="J20" s="125"/>
      <c r="K20" s="101"/>
      <c r="L20" s="63" t="s">
        <v>137</v>
      </c>
      <c r="M20" s="61" t="s">
        <v>116</v>
      </c>
    </row>
    <row r="21" spans="1:13" s="1" customFormat="1">
      <c r="A21" s="68">
        <f t="shared" si="0"/>
        <v>11</v>
      </c>
      <c r="B21" s="63" t="s">
        <v>106</v>
      </c>
      <c r="C21" s="63" t="s">
        <v>140</v>
      </c>
      <c r="D21" s="63" t="s">
        <v>112</v>
      </c>
      <c r="E21" s="63" t="s">
        <v>141</v>
      </c>
      <c r="F21" s="64" t="s">
        <v>16</v>
      </c>
      <c r="G21" s="63" t="s">
        <v>88</v>
      </c>
      <c r="H21" s="63">
        <v>49</v>
      </c>
      <c r="I21" s="63">
        <v>0</v>
      </c>
      <c r="J21" s="65" t="s">
        <v>114</v>
      </c>
      <c r="K21" s="47">
        <v>1750</v>
      </c>
      <c r="L21" s="63" t="s">
        <v>142</v>
      </c>
      <c r="M21" s="61" t="s">
        <v>116</v>
      </c>
    </row>
    <row r="22" spans="1:13" s="1" customFormat="1">
      <c r="A22" s="68">
        <f t="shared" si="0"/>
        <v>12</v>
      </c>
      <c r="B22" s="63" t="s">
        <v>106</v>
      </c>
      <c r="C22" s="63" t="s">
        <v>143</v>
      </c>
      <c r="D22" s="63" t="s">
        <v>112</v>
      </c>
      <c r="E22" s="63" t="s">
        <v>16</v>
      </c>
      <c r="F22" s="64" t="s">
        <v>16</v>
      </c>
      <c r="G22" s="64" t="s">
        <v>16</v>
      </c>
      <c r="H22" s="63">
        <v>34</v>
      </c>
      <c r="I22" s="63">
        <v>0</v>
      </c>
      <c r="J22" s="65" t="s">
        <v>114</v>
      </c>
      <c r="K22" s="47">
        <f>50*20</f>
        <v>1000</v>
      </c>
      <c r="L22" s="63" t="s">
        <v>144</v>
      </c>
      <c r="M22" s="61" t="s">
        <v>116</v>
      </c>
    </row>
    <row r="23" spans="1:13" s="1" customFormat="1">
      <c r="A23" s="68">
        <f t="shared" si="0"/>
        <v>13</v>
      </c>
      <c r="B23" s="63" t="s">
        <v>129</v>
      </c>
      <c r="C23" s="63" t="s">
        <v>145</v>
      </c>
      <c r="D23" s="63" t="s">
        <v>112</v>
      </c>
      <c r="E23" s="63" t="s">
        <v>16</v>
      </c>
      <c r="F23" s="64" t="s">
        <v>16</v>
      </c>
      <c r="G23" s="64" t="s">
        <v>16</v>
      </c>
      <c r="H23" s="63">
        <v>43</v>
      </c>
      <c r="I23" s="63"/>
      <c r="J23" s="65" t="s">
        <v>114</v>
      </c>
      <c r="K23" s="47">
        <f>50*20</f>
        <v>1000</v>
      </c>
      <c r="L23" s="63" t="s">
        <v>146</v>
      </c>
      <c r="M23" s="61" t="s">
        <v>116</v>
      </c>
    </row>
    <row r="24" spans="1:13" s="1" customFormat="1" ht="15" customHeight="1">
      <c r="A24" s="68">
        <f t="shared" si="0"/>
        <v>14</v>
      </c>
      <c r="B24" s="63" t="s">
        <v>106</v>
      </c>
      <c r="C24" s="63" t="s">
        <v>147</v>
      </c>
      <c r="D24" s="63" t="s">
        <v>148</v>
      </c>
      <c r="E24" s="63" t="s">
        <v>16</v>
      </c>
      <c r="F24" s="64" t="s">
        <v>16</v>
      </c>
      <c r="G24" s="64" t="s">
        <v>16</v>
      </c>
      <c r="H24" s="63">
        <v>82</v>
      </c>
      <c r="I24" s="63">
        <v>0</v>
      </c>
      <c r="J24" s="65" t="s">
        <v>114</v>
      </c>
      <c r="K24" s="47">
        <v>1000</v>
      </c>
      <c r="L24" s="63" t="s">
        <v>149</v>
      </c>
      <c r="M24" s="61" t="s">
        <v>116</v>
      </c>
    </row>
    <row r="25" spans="1:13" s="1" customFormat="1">
      <c r="A25" s="68">
        <f t="shared" si="0"/>
        <v>15</v>
      </c>
      <c r="B25" s="63" t="s">
        <v>106</v>
      </c>
      <c r="C25" s="63" t="s">
        <v>150</v>
      </c>
      <c r="D25" s="63" t="s">
        <v>151</v>
      </c>
      <c r="E25" s="63" t="s">
        <v>16</v>
      </c>
      <c r="F25" s="64" t="s">
        <v>16</v>
      </c>
      <c r="G25" s="64" t="s">
        <v>16</v>
      </c>
      <c r="H25" s="63">
        <v>19</v>
      </c>
      <c r="I25" s="63">
        <v>0</v>
      </c>
      <c r="J25" s="65" t="s">
        <v>114</v>
      </c>
      <c r="K25" s="47">
        <v>700</v>
      </c>
      <c r="L25" s="63" t="s">
        <v>149</v>
      </c>
      <c r="M25" s="61" t="s">
        <v>116</v>
      </c>
    </row>
    <row r="26" spans="1:13" s="1" customFormat="1">
      <c r="A26" s="48">
        <f t="shared" si="0"/>
        <v>16</v>
      </c>
      <c r="B26" s="44" t="s">
        <v>105</v>
      </c>
      <c r="C26" s="44" t="s">
        <v>152</v>
      </c>
      <c r="D26" s="44" t="s">
        <v>112</v>
      </c>
      <c r="E26" s="44" t="s">
        <v>19</v>
      </c>
      <c r="F26" s="64" t="s">
        <v>16</v>
      </c>
      <c r="G26" s="44" t="s">
        <v>7</v>
      </c>
      <c r="H26" s="44">
        <v>5</v>
      </c>
      <c r="I26" s="44">
        <v>145</v>
      </c>
      <c r="J26" s="102" t="s">
        <v>114</v>
      </c>
      <c r="K26" s="104">
        <v>2800</v>
      </c>
      <c r="L26" s="44" t="s">
        <v>153</v>
      </c>
      <c r="M26" s="45" t="s">
        <v>116</v>
      </c>
    </row>
    <row r="27" spans="1:13" s="1" customFormat="1">
      <c r="A27" s="48">
        <f t="shared" si="0"/>
        <v>17</v>
      </c>
      <c r="B27" s="44" t="s">
        <v>105</v>
      </c>
      <c r="C27" s="44" t="s">
        <v>154</v>
      </c>
      <c r="D27" s="44" t="s">
        <v>112</v>
      </c>
      <c r="E27" s="44" t="s">
        <v>19</v>
      </c>
      <c r="F27" s="64" t="s">
        <v>16</v>
      </c>
      <c r="G27" s="44" t="s">
        <v>7</v>
      </c>
      <c r="H27" s="44">
        <v>49</v>
      </c>
      <c r="I27" s="44">
        <v>914</v>
      </c>
      <c r="J27" s="103"/>
      <c r="K27" s="105"/>
      <c r="L27" s="44" t="s">
        <v>153</v>
      </c>
      <c r="M27" s="45" t="s">
        <v>116</v>
      </c>
    </row>
    <row r="28" spans="1:13" s="1" customFormat="1" ht="15" customHeight="1">
      <c r="A28" s="68">
        <f t="shared" si="0"/>
        <v>18</v>
      </c>
      <c r="B28" s="63" t="s">
        <v>106</v>
      </c>
      <c r="C28" s="63" t="s">
        <v>155</v>
      </c>
      <c r="D28" s="63" t="s">
        <v>156</v>
      </c>
      <c r="E28" s="63" t="s">
        <v>157</v>
      </c>
      <c r="F28" s="64" t="s">
        <v>16</v>
      </c>
      <c r="G28" s="63" t="s">
        <v>157</v>
      </c>
      <c r="H28" s="63">
        <v>3</v>
      </c>
      <c r="I28" s="63">
        <v>0</v>
      </c>
      <c r="J28" s="65" t="s">
        <v>114</v>
      </c>
      <c r="K28" s="47">
        <v>500</v>
      </c>
      <c r="L28" s="63" t="s">
        <v>158</v>
      </c>
      <c r="M28" s="61" t="s">
        <v>116</v>
      </c>
    </row>
    <row r="29" spans="1:13" s="1" customFormat="1">
      <c r="A29" s="68">
        <f t="shared" si="0"/>
        <v>19</v>
      </c>
      <c r="B29" s="63" t="s">
        <v>129</v>
      </c>
      <c r="C29" s="63" t="s">
        <v>159</v>
      </c>
      <c r="D29" s="63" t="s">
        <v>112</v>
      </c>
      <c r="E29" s="63" t="s">
        <v>160</v>
      </c>
      <c r="F29" s="64" t="s">
        <v>16</v>
      </c>
      <c r="G29" s="63" t="s">
        <v>20</v>
      </c>
      <c r="H29" s="63">
        <v>18</v>
      </c>
      <c r="I29" s="63">
        <v>466</v>
      </c>
      <c r="J29" s="96" t="s">
        <v>114</v>
      </c>
      <c r="K29" s="99">
        <v>1000</v>
      </c>
      <c r="L29" s="63" t="s">
        <v>161</v>
      </c>
      <c r="M29" s="61" t="s">
        <v>116</v>
      </c>
    </row>
    <row r="30" spans="1:13" s="1" customFormat="1">
      <c r="A30" s="68">
        <f t="shared" si="0"/>
        <v>20</v>
      </c>
      <c r="B30" s="63" t="s">
        <v>129</v>
      </c>
      <c r="C30" s="63" t="s">
        <v>162</v>
      </c>
      <c r="D30" s="63" t="s">
        <v>112</v>
      </c>
      <c r="E30" s="63" t="s">
        <v>160</v>
      </c>
      <c r="F30" s="64" t="s">
        <v>16</v>
      </c>
      <c r="G30" s="63" t="s">
        <v>20</v>
      </c>
      <c r="H30" s="63">
        <v>8</v>
      </c>
      <c r="I30" s="63">
        <v>83</v>
      </c>
      <c r="J30" s="98"/>
      <c r="K30" s="101"/>
      <c r="L30" s="63" t="s">
        <v>161</v>
      </c>
      <c r="M30" s="61" t="s">
        <v>116</v>
      </c>
    </row>
    <row r="31" spans="1:13" s="1" customFormat="1">
      <c r="A31" s="68">
        <f t="shared" si="0"/>
        <v>21</v>
      </c>
      <c r="B31" s="63" t="s">
        <v>106</v>
      </c>
      <c r="C31" s="63" t="s">
        <v>163</v>
      </c>
      <c r="D31" s="63" t="s">
        <v>164</v>
      </c>
      <c r="E31" s="63" t="s">
        <v>165</v>
      </c>
      <c r="F31" s="64" t="s">
        <v>16</v>
      </c>
      <c r="G31" s="63" t="s">
        <v>165</v>
      </c>
      <c r="H31" s="63">
        <v>22</v>
      </c>
      <c r="I31" s="63">
        <v>0</v>
      </c>
      <c r="J31" s="65" t="s">
        <v>114</v>
      </c>
      <c r="K31" s="47">
        <v>1500</v>
      </c>
      <c r="L31" s="63" t="s">
        <v>166</v>
      </c>
      <c r="M31" s="61" t="s">
        <v>116</v>
      </c>
    </row>
    <row r="32" spans="1:13" s="1" customFormat="1">
      <c r="A32" s="68">
        <f t="shared" si="0"/>
        <v>22</v>
      </c>
      <c r="B32" s="63" t="s">
        <v>105</v>
      </c>
      <c r="C32" s="63" t="s">
        <v>167</v>
      </c>
      <c r="D32" s="63" t="s">
        <v>112</v>
      </c>
      <c r="E32" s="63" t="s">
        <v>107</v>
      </c>
      <c r="F32" s="64" t="s">
        <v>16</v>
      </c>
      <c r="G32" s="63" t="s">
        <v>86</v>
      </c>
      <c r="H32" s="63">
        <v>2</v>
      </c>
      <c r="I32" s="63">
        <v>35</v>
      </c>
      <c r="J32" s="65" t="s">
        <v>114</v>
      </c>
      <c r="K32" s="47">
        <v>500</v>
      </c>
      <c r="L32" s="63" t="s">
        <v>168</v>
      </c>
      <c r="M32" s="61" t="s">
        <v>116</v>
      </c>
    </row>
    <row r="33" spans="1:13" s="1" customFormat="1" ht="15" customHeight="1">
      <c r="A33" s="68">
        <f t="shared" si="0"/>
        <v>23</v>
      </c>
      <c r="B33" s="63" t="s">
        <v>106</v>
      </c>
      <c r="C33" s="63" t="s">
        <v>169</v>
      </c>
      <c r="D33" s="63" t="s">
        <v>170</v>
      </c>
      <c r="E33" s="63" t="s">
        <v>41</v>
      </c>
      <c r="F33" s="64" t="s">
        <v>16</v>
      </c>
      <c r="G33" s="63" t="s">
        <v>17</v>
      </c>
      <c r="H33" s="63">
        <v>20</v>
      </c>
      <c r="I33" s="63">
        <v>0</v>
      </c>
      <c r="J33" s="65" t="s">
        <v>114</v>
      </c>
      <c r="K33" s="47">
        <v>1200</v>
      </c>
      <c r="L33" s="63" t="s">
        <v>171</v>
      </c>
      <c r="M33" s="61" t="s">
        <v>116</v>
      </c>
    </row>
    <row r="34" spans="1:13" s="1" customFormat="1">
      <c r="A34" s="68">
        <f t="shared" si="0"/>
        <v>24</v>
      </c>
      <c r="B34" s="63" t="s">
        <v>106</v>
      </c>
      <c r="C34" s="63" t="s">
        <v>172</v>
      </c>
      <c r="D34" s="63" t="s">
        <v>173</v>
      </c>
      <c r="E34" s="63" t="s">
        <v>21</v>
      </c>
      <c r="F34" s="64" t="s">
        <v>16</v>
      </c>
      <c r="G34" s="63" t="s">
        <v>21</v>
      </c>
      <c r="H34" s="63">
        <v>69</v>
      </c>
      <c r="I34" s="63">
        <v>0</v>
      </c>
      <c r="J34" s="96" t="s">
        <v>114</v>
      </c>
      <c r="K34" s="99">
        <v>4800</v>
      </c>
      <c r="L34" s="63" t="s">
        <v>174</v>
      </c>
      <c r="M34" s="61" t="s">
        <v>116</v>
      </c>
    </row>
    <row r="35" spans="1:13" s="1" customFormat="1">
      <c r="A35" s="68">
        <f t="shared" si="0"/>
        <v>25</v>
      </c>
      <c r="B35" s="63" t="s">
        <v>106</v>
      </c>
      <c r="C35" s="63" t="s">
        <v>175</v>
      </c>
      <c r="D35" s="63" t="s">
        <v>176</v>
      </c>
      <c r="E35" s="63" t="s">
        <v>21</v>
      </c>
      <c r="F35" s="64" t="s">
        <v>16</v>
      </c>
      <c r="G35" s="63" t="s">
        <v>21</v>
      </c>
      <c r="H35" s="63">
        <v>5</v>
      </c>
      <c r="I35" s="63">
        <v>0</v>
      </c>
      <c r="J35" s="98"/>
      <c r="K35" s="101"/>
      <c r="L35" s="63" t="s">
        <v>174</v>
      </c>
      <c r="M35" s="61" t="s">
        <v>116</v>
      </c>
    </row>
    <row r="36" spans="1:13" s="1" customFormat="1" ht="15" customHeight="1">
      <c r="A36" s="68">
        <f t="shared" si="0"/>
        <v>26</v>
      </c>
      <c r="B36" s="63" t="s">
        <v>129</v>
      </c>
      <c r="C36" s="63" t="s">
        <v>177</v>
      </c>
      <c r="D36" s="63" t="s">
        <v>112</v>
      </c>
      <c r="E36" s="63" t="s">
        <v>21</v>
      </c>
      <c r="F36" s="64" t="s">
        <v>16</v>
      </c>
      <c r="G36" s="63" t="s">
        <v>21</v>
      </c>
      <c r="H36" s="63">
        <v>35</v>
      </c>
      <c r="I36" s="63">
        <v>1155</v>
      </c>
      <c r="J36" s="65" t="s">
        <v>114</v>
      </c>
      <c r="K36" s="47">
        <v>4200</v>
      </c>
      <c r="L36" s="63" t="s">
        <v>178</v>
      </c>
      <c r="M36" s="61" t="s">
        <v>116</v>
      </c>
    </row>
    <row r="37" spans="1:13" s="1" customFormat="1">
      <c r="A37" s="68">
        <f t="shared" si="0"/>
        <v>27</v>
      </c>
      <c r="B37" s="63" t="s">
        <v>106</v>
      </c>
      <c r="C37" s="63" t="s">
        <v>179</v>
      </c>
      <c r="D37" s="63" t="s">
        <v>180</v>
      </c>
      <c r="E37" s="63" t="s">
        <v>21</v>
      </c>
      <c r="F37" s="64" t="s">
        <v>16</v>
      </c>
      <c r="G37" s="63" t="s">
        <v>21</v>
      </c>
      <c r="H37" s="63">
        <v>5</v>
      </c>
      <c r="I37" s="63">
        <v>0</v>
      </c>
      <c r="J37" s="65" t="s">
        <v>114</v>
      </c>
      <c r="K37" s="47">
        <v>200</v>
      </c>
      <c r="L37" s="63" t="s">
        <v>181</v>
      </c>
      <c r="M37" s="61" t="s">
        <v>116</v>
      </c>
    </row>
    <row r="38" spans="1:13" s="1" customFormat="1">
      <c r="A38" s="68">
        <f t="shared" si="0"/>
        <v>28</v>
      </c>
      <c r="B38" s="63" t="s">
        <v>129</v>
      </c>
      <c r="C38" s="63" t="s">
        <v>182</v>
      </c>
      <c r="D38" s="63" t="s">
        <v>112</v>
      </c>
      <c r="E38" s="63" t="s">
        <v>104</v>
      </c>
      <c r="F38" s="64" t="s">
        <v>16</v>
      </c>
      <c r="G38" s="63" t="s">
        <v>86</v>
      </c>
      <c r="H38" s="63">
        <v>10</v>
      </c>
      <c r="I38" s="63">
        <v>194</v>
      </c>
      <c r="J38" s="96" t="s">
        <v>114</v>
      </c>
      <c r="K38" s="99">
        <v>1250</v>
      </c>
      <c r="L38" s="63" t="s">
        <v>103</v>
      </c>
      <c r="M38" s="61" t="s">
        <v>116</v>
      </c>
    </row>
    <row r="39" spans="1:13" s="1" customFormat="1">
      <c r="A39" s="68">
        <f t="shared" si="0"/>
        <v>29</v>
      </c>
      <c r="B39" s="63" t="s">
        <v>129</v>
      </c>
      <c r="C39" s="63" t="s">
        <v>183</v>
      </c>
      <c r="D39" s="63" t="s">
        <v>112</v>
      </c>
      <c r="E39" s="63" t="s">
        <v>104</v>
      </c>
      <c r="F39" s="64" t="s">
        <v>16</v>
      </c>
      <c r="G39" s="63" t="s">
        <v>86</v>
      </c>
      <c r="H39" s="63">
        <v>3</v>
      </c>
      <c r="I39" s="63">
        <v>25</v>
      </c>
      <c r="J39" s="97"/>
      <c r="K39" s="100"/>
      <c r="L39" s="63" t="s">
        <v>103</v>
      </c>
      <c r="M39" s="61" t="s">
        <v>116</v>
      </c>
    </row>
    <row r="40" spans="1:13" s="1" customFormat="1">
      <c r="A40" s="68">
        <f t="shared" si="0"/>
        <v>30</v>
      </c>
      <c r="B40" s="63" t="s">
        <v>106</v>
      </c>
      <c r="C40" s="63" t="s">
        <v>184</v>
      </c>
      <c r="D40" s="63" t="s">
        <v>185</v>
      </c>
      <c r="E40" s="63" t="s">
        <v>104</v>
      </c>
      <c r="F40" s="64" t="s">
        <v>16</v>
      </c>
      <c r="G40" s="63" t="s">
        <v>86</v>
      </c>
      <c r="H40" s="63">
        <v>2</v>
      </c>
      <c r="I40" s="63">
        <v>0</v>
      </c>
      <c r="J40" s="98"/>
      <c r="K40" s="101"/>
      <c r="L40" s="63" t="s">
        <v>103</v>
      </c>
      <c r="M40" s="61" t="s">
        <v>116</v>
      </c>
    </row>
    <row r="41" spans="1:13" s="1" customFormat="1">
      <c r="A41" s="68">
        <f t="shared" si="0"/>
        <v>31</v>
      </c>
      <c r="B41" s="63" t="s">
        <v>129</v>
      </c>
      <c r="C41" s="63" t="s">
        <v>186</v>
      </c>
      <c r="D41" s="63" t="s">
        <v>112</v>
      </c>
      <c r="E41" s="63" t="s">
        <v>187</v>
      </c>
      <c r="F41" s="64" t="s">
        <v>16</v>
      </c>
      <c r="G41" s="63" t="s">
        <v>87</v>
      </c>
      <c r="H41" s="63">
        <v>19</v>
      </c>
      <c r="I41" s="63">
        <v>17</v>
      </c>
      <c r="J41" s="65" t="s">
        <v>114</v>
      </c>
      <c r="K41" s="47">
        <v>1500</v>
      </c>
      <c r="L41" s="63" t="s">
        <v>188</v>
      </c>
      <c r="M41" s="61" t="s">
        <v>116</v>
      </c>
    </row>
    <row r="42" spans="1:13" s="1" customFormat="1">
      <c r="A42" s="68">
        <f t="shared" si="0"/>
        <v>32</v>
      </c>
      <c r="B42" s="63" t="s">
        <v>129</v>
      </c>
      <c r="C42" s="63" t="s">
        <v>189</v>
      </c>
      <c r="D42" s="63" t="s">
        <v>112</v>
      </c>
      <c r="E42" s="63" t="s">
        <v>75</v>
      </c>
      <c r="F42" s="64" t="s">
        <v>16</v>
      </c>
      <c r="G42" s="63" t="s">
        <v>20</v>
      </c>
      <c r="H42" s="63">
        <v>30</v>
      </c>
      <c r="I42" s="63">
        <v>728</v>
      </c>
      <c r="J42" s="65" t="s">
        <v>114</v>
      </c>
      <c r="K42" s="47">
        <v>4700</v>
      </c>
      <c r="L42" s="63" t="s">
        <v>74</v>
      </c>
      <c r="M42" s="61" t="s">
        <v>116</v>
      </c>
    </row>
    <row r="43" spans="1:13" s="1" customFormat="1">
      <c r="A43" s="68">
        <f t="shared" si="0"/>
        <v>33</v>
      </c>
      <c r="B43" s="63" t="s">
        <v>106</v>
      </c>
      <c r="C43" s="63" t="s">
        <v>190</v>
      </c>
      <c r="D43" s="63" t="s">
        <v>191</v>
      </c>
      <c r="E43" s="63" t="s">
        <v>192</v>
      </c>
      <c r="F43" s="64" t="s">
        <v>16</v>
      </c>
      <c r="G43" s="63" t="s">
        <v>87</v>
      </c>
      <c r="H43" s="63">
        <v>34</v>
      </c>
      <c r="I43" s="63">
        <v>0</v>
      </c>
      <c r="J43" s="96" t="s">
        <v>114</v>
      </c>
      <c r="K43" s="99">
        <v>5200</v>
      </c>
      <c r="L43" s="63" t="s">
        <v>193</v>
      </c>
      <c r="M43" s="61" t="s">
        <v>116</v>
      </c>
    </row>
    <row r="44" spans="1:13" s="1" customFormat="1">
      <c r="A44" s="68">
        <f t="shared" si="0"/>
        <v>34</v>
      </c>
      <c r="B44" s="63" t="s">
        <v>106</v>
      </c>
      <c r="C44" s="63" t="s">
        <v>194</v>
      </c>
      <c r="D44" s="63" t="s">
        <v>195</v>
      </c>
      <c r="E44" s="63" t="s">
        <v>192</v>
      </c>
      <c r="F44" s="64" t="s">
        <v>16</v>
      </c>
      <c r="G44" s="63" t="s">
        <v>87</v>
      </c>
      <c r="H44" s="63">
        <v>20</v>
      </c>
      <c r="I44" s="63">
        <v>0</v>
      </c>
      <c r="J44" s="98"/>
      <c r="K44" s="101"/>
      <c r="L44" s="63" t="s">
        <v>193</v>
      </c>
      <c r="M44" s="61" t="s">
        <v>116</v>
      </c>
    </row>
    <row r="45" spans="1:13" s="1" customFormat="1" ht="15" customHeight="1">
      <c r="A45" s="68">
        <f t="shared" si="0"/>
        <v>35</v>
      </c>
      <c r="B45" s="63" t="s">
        <v>105</v>
      </c>
      <c r="C45" s="63" t="s">
        <v>196</v>
      </c>
      <c r="D45" s="63" t="s">
        <v>112</v>
      </c>
      <c r="E45" s="63" t="s">
        <v>197</v>
      </c>
      <c r="F45" s="64" t="s">
        <v>16</v>
      </c>
      <c r="G45" s="63" t="s">
        <v>86</v>
      </c>
      <c r="H45" s="63">
        <v>6</v>
      </c>
      <c r="I45" s="63">
        <v>16</v>
      </c>
      <c r="J45" s="65" t="s">
        <v>114</v>
      </c>
      <c r="K45" s="47">
        <v>500</v>
      </c>
      <c r="L45" s="63" t="s">
        <v>198</v>
      </c>
      <c r="M45" s="61" t="s">
        <v>116</v>
      </c>
    </row>
    <row r="46" spans="1:13" s="1" customFormat="1" ht="15" customHeight="1">
      <c r="A46" s="68">
        <f t="shared" si="0"/>
        <v>36</v>
      </c>
      <c r="B46" s="63" t="s">
        <v>106</v>
      </c>
      <c r="C46" s="63" t="s">
        <v>199</v>
      </c>
      <c r="D46" s="63" t="s">
        <v>200</v>
      </c>
      <c r="E46" s="63" t="s">
        <v>85</v>
      </c>
      <c r="F46" s="64" t="s">
        <v>16</v>
      </c>
      <c r="G46" s="63" t="s">
        <v>85</v>
      </c>
      <c r="H46" s="63">
        <v>20</v>
      </c>
      <c r="I46" s="63">
        <v>0</v>
      </c>
      <c r="J46" s="65" t="s">
        <v>114</v>
      </c>
      <c r="K46" s="47">
        <v>1700</v>
      </c>
      <c r="L46" s="63" t="s">
        <v>201</v>
      </c>
      <c r="M46" s="61" t="s">
        <v>116</v>
      </c>
    </row>
    <row r="47" spans="1:13" s="1" customFormat="1" ht="15" customHeight="1">
      <c r="A47" s="68">
        <f t="shared" si="0"/>
        <v>37</v>
      </c>
      <c r="B47" s="63" t="s">
        <v>129</v>
      </c>
      <c r="C47" s="63" t="s">
        <v>202</v>
      </c>
      <c r="D47" s="63" t="s">
        <v>112</v>
      </c>
      <c r="E47" s="63" t="s">
        <v>203</v>
      </c>
      <c r="F47" s="64" t="s">
        <v>16</v>
      </c>
      <c r="G47" s="63" t="s">
        <v>17</v>
      </c>
      <c r="H47" s="63">
        <v>3</v>
      </c>
      <c r="I47" s="63">
        <v>25</v>
      </c>
      <c r="J47" s="65" t="s">
        <v>114</v>
      </c>
      <c r="K47" s="47">
        <v>500</v>
      </c>
      <c r="L47" s="63" t="s">
        <v>204</v>
      </c>
      <c r="M47" s="61" t="s">
        <v>116</v>
      </c>
    </row>
    <row r="48" spans="1:13" s="1" customFormat="1" ht="15" customHeight="1">
      <c r="A48" s="68">
        <f t="shared" si="0"/>
        <v>38</v>
      </c>
      <c r="B48" s="63" t="s">
        <v>129</v>
      </c>
      <c r="C48" s="63" t="s">
        <v>205</v>
      </c>
      <c r="D48" s="63" t="s">
        <v>112</v>
      </c>
      <c r="E48" s="63" t="s">
        <v>206</v>
      </c>
      <c r="F48" s="64" t="s">
        <v>16</v>
      </c>
      <c r="G48" s="63" t="s">
        <v>87</v>
      </c>
      <c r="H48" s="63">
        <v>4</v>
      </c>
      <c r="I48" s="63">
        <v>100</v>
      </c>
      <c r="J48" s="96" t="s">
        <v>114</v>
      </c>
      <c r="K48" s="99">
        <v>4700</v>
      </c>
      <c r="L48" s="63" t="s">
        <v>207</v>
      </c>
      <c r="M48" s="61" t="s">
        <v>116</v>
      </c>
    </row>
    <row r="49" spans="1:14" s="1" customFormat="1" ht="15" customHeight="1">
      <c r="A49" s="68">
        <f t="shared" si="0"/>
        <v>39</v>
      </c>
      <c r="B49" s="63" t="s">
        <v>105</v>
      </c>
      <c r="C49" s="63" t="s">
        <v>208</v>
      </c>
      <c r="D49" s="63" t="s">
        <v>112</v>
      </c>
      <c r="E49" s="63" t="s">
        <v>206</v>
      </c>
      <c r="F49" s="64" t="s">
        <v>16</v>
      </c>
      <c r="G49" s="63" t="s">
        <v>87</v>
      </c>
      <c r="H49" s="63">
        <v>10</v>
      </c>
      <c r="I49" s="63">
        <v>290</v>
      </c>
      <c r="J49" s="97"/>
      <c r="K49" s="100"/>
      <c r="L49" s="63" t="s">
        <v>207</v>
      </c>
      <c r="M49" s="61" t="s">
        <v>116</v>
      </c>
    </row>
    <row r="50" spans="1:14" s="1" customFormat="1" ht="15" customHeight="1">
      <c r="A50" s="68">
        <f t="shared" si="0"/>
        <v>40</v>
      </c>
      <c r="B50" s="63" t="s">
        <v>106</v>
      </c>
      <c r="C50" s="63" t="s">
        <v>209</v>
      </c>
      <c r="D50" s="63" t="s">
        <v>210</v>
      </c>
      <c r="E50" s="63" t="s">
        <v>206</v>
      </c>
      <c r="F50" s="64" t="s">
        <v>16</v>
      </c>
      <c r="G50" s="63" t="s">
        <v>87</v>
      </c>
      <c r="H50" s="63">
        <v>8</v>
      </c>
      <c r="I50" s="63">
        <v>0</v>
      </c>
      <c r="J50" s="98"/>
      <c r="K50" s="101"/>
      <c r="L50" s="63" t="s">
        <v>207</v>
      </c>
      <c r="M50" s="61" t="s">
        <v>116</v>
      </c>
    </row>
    <row r="51" spans="1:14" s="62" customFormat="1" ht="15" customHeight="1" thickBot="1">
      <c r="A51" s="83">
        <v>93</v>
      </c>
      <c r="B51" s="84" t="s">
        <v>211</v>
      </c>
      <c r="C51" s="84" t="s">
        <v>212</v>
      </c>
      <c r="D51" s="84" t="s">
        <v>213</v>
      </c>
      <c r="E51" s="84" t="s">
        <v>214</v>
      </c>
      <c r="F51" s="85" t="s">
        <v>16</v>
      </c>
      <c r="G51" s="84" t="s">
        <v>16</v>
      </c>
      <c r="H51" s="84">
        <v>22</v>
      </c>
      <c r="I51" s="84">
        <v>438</v>
      </c>
      <c r="J51" s="86" t="s">
        <v>114</v>
      </c>
      <c r="K51" s="87">
        <v>1000</v>
      </c>
      <c r="L51" s="84" t="s">
        <v>128</v>
      </c>
      <c r="M51" s="88" t="s">
        <v>116</v>
      </c>
    </row>
    <row r="52" spans="1:14" s="1" customFormat="1" ht="15" customHeight="1" thickBot="1">
      <c r="A52" s="93" t="s">
        <v>215</v>
      </c>
      <c r="B52" s="94"/>
      <c r="C52" s="94"/>
      <c r="D52" s="94"/>
      <c r="E52" s="94"/>
      <c r="F52" s="94"/>
      <c r="G52" s="94"/>
      <c r="H52" s="94"/>
      <c r="I52" s="94"/>
      <c r="J52" s="95"/>
      <c r="K52" s="89">
        <f>ROUND(SUM(K11:K51),0)</f>
        <v>47200</v>
      </c>
      <c r="L52" s="90"/>
      <c r="M52" s="91"/>
    </row>
    <row r="53" spans="1:14" s="1" customFormat="1" ht="15" customHeight="1" thickBot="1">
      <c r="A53" s="69"/>
      <c r="B53" s="70"/>
      <c r="C53" s="70"/>
      <c r="D53" s="70"/>
      <c r="E53" s="70"/>
      <c r="F53" s="70"/>
      <c r="G53" s="70"/>
      <c r="H53" s="92">
        <f>SUM(H11:H51)</f>
        <v>719</v>
      </c>
      <c r="I53" s="70"/>
      <c r="J53" s="71"/>
      <c r="K53" s="72"/>
      <c r="L53" s="70"/>
      <c r="M53" s="73"/>
    </row>
    <row r="54" spans="1:14" s="1" customFormat="1" ht="38.25" customHeight="1" thickBot="1">
      <c r="A54" s="115" t="s">
        <v>11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7"/>
    </row>
    <row r="55" spans="1:14" ht="42.75" customHeight="1" thickBot="1">
      <c r="A55" s="112" t="s">
        <v>108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4"/>
    </row>
    <row r="56" spans="1:14" ht="18" customHeight="1"/>
    <row r="57" spans="1:14" ht="18" customHeight="1"/>
    <row r="58" spans="1:14" ht="18" customHeight="1"/>
    <row r="59" spans="1:14" ht="15.95" customHeight="1">
      <c r="N59" s="34"/>
    </row>
    <row r="60" spans="1:14" ht="15.95" customHeight="1"/>
    <row r="61" spans="1:14" ht="15.95" customHeight="1"/>
    <row r="62" spans="1:14" ht="15.95" customHeight="1"/>
  </sheetData>
  <sortState ref="B12:Q63">
    <sortCondition ref="E12:E63"/>
    <sortCondition ref="C12:C63"/>
  </sortState>
  <mergeCells count="27">
    <mergeCell ref="A2:M2"/>
    <mergeCell ref="A3:G3"/>
    <mergeCell ref="A9:G9"/>
    <mergeCell ref="A54:M54"/>
    <mergeCell ref="A55:M55"/>
    <mergeCell ref="L3:M3"/>
    <mergeCell ref="L9:M9"/>
    <mergeCell ref="B5:F5"/>
    <mergeCell ref="B6:F6"/>
    <mergeCell ref="B7:G7"/>
    <mergeCell ref="J11:J15"/>
    <mergeCell ref="K11:K15"/>
    <mergeCell ref="J19:J20"/>
    <mergeCell ref="K19:K20"/>
    <mergeCell ref="J26:J27"/>
    <mergeCell ref="K26:K27"/>
    <mergeCell ref="J29:J30"/>
    <mergeCell ref="K29:K30"/>
    <mergeCell ref="J34:J35"/>
    <mergeCell ref="K34:K35"/>
    <mergeCell ref="A52:J52"/>
    <mergeCell ref="J38:J40"/>
    <mergeCell ref="K38:K40"/>
    <mergeCell ref="J43:J44"/>
    <mergeCell ref="K43:K44"/>
    <mergeCell ref="J48:J50"/>
    <mergeCell ref="K48:K50"/>
  </mergeCells>
  <conditionalFormatting sqref="D51">
    <cfRule type="duplicateValues" dxfId="10" priority="3"/>
  </conditionalFormatting>
  <conditionalFormatting sqref="C51">
    <cfRule type="duplicateValues" dxfId="9" priority="2"/>
  </conditionalFormatting>
  <conditionalFormatting sqref="C51">
    <cfRule type="duplicateValues" dxfId="8" priority="1"/>
  </conditionalFormatting>
  <pageMargins left="0.27559055118110237" right="0.19685039370078741" top="0.39370078740157483" bottom="0.55118110236220474" header="0.19685039370078741" footer="0.27559055118110237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2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3" t="s">
        <v>34</v>
      </c>
    </row>
    <row r="4" spans="1:16" ht="15" customHeight="1">
      <c r="A4" s="22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3" t="s">
        <v>34</v>
      </c>
    </row>
    <row r="5" spans="1:16" ht="15" customHeight="1">
      <c r="A5" s="22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3" t="s">
        <v>34</v>
      </c>
    </row>
    <row r="6" spans="1:16" ht="15" customHeight="1">
      <c r="A6" s="22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3" t="s">
        <v>34</v>
      </c>
    </row>
    <row r="7" spans="1:16" ht="15" customHeight="1">
      <c r="A7" s="22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3" t="s">
        <v>34</v>
      </c>
    </row>
    <row r="8" spans="1:16" ht="15" customHeight="1">
      <c r="A8" s="22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3" t="s">
        <v>34</v>
      </c>
    </row>
    <row r="9" spans="1:16" ht="15" customHeight="1">
      <c r="A9" s="22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4" t="s">
        <v>34</v>
      </c>
    </row>
    <row r="10" spans="1:16" ht="15" customHeight="1">
      <c r="A10" s="22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3" t="s">
        <v>34</v>
      </c>
    </row>
    <row r="11" spans="1:16" ht="15" customHeight="1">
      <c r="A11" s="22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3" t="s">
        <v>34</v>
      </c>
    </row>
    <row r="12" spans="1:16" ht="15" customHeight="1">
      <c r="A12" s="22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3" t="s">
        <v>34</v>
      </c>
    </row>
    <row r="13" spans="1:16" ht="15" customHeight="1">
      <c r="A13" s="22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3" t="s">
        <v>34</v>
      </c>
    </row>
    <row r="14" spans="1:16" ht="15" customHeight="1">
      <c r="A14" s="22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3" t="s">
        <v>34</v>
      </c>
    </row>
    <row r="15" spans="1:16" ht="15" customHeight="1">
      <c r="A15" s="22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3" t="s">
        <v>34</v>
      </c>
    </row>
    <row r="16" spans="1:16" ht="15" customHeight="1">
      <c r="A16" s="22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3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91</v>
      </c>
    </row>
    <row r="7" spans="7:7">
      <c r="G7" t="s">
        <v>92</v>
      </c>
    </row>
    <row r="8" spans="7:7">
      <c r="G8" t="s">
        <v>93</v>
      </c>
    </row>
    <row r="9" spans="7:7">
      <c r="G9" t="s">
        <v>94</v>
      </c>
    </row>
    <row r="10" spans="7:7">
      <c r="G10" t="s">
        <v>95</v>
      </c>
    </row>
    <row r="11" spans="7:7">
      <c r="G11" t="s">
        <v>96</v>
      </c>
    </row>
    <row r="12" spans="7:7">
      <c r="G12" t="s">
        <v>4</v>
      </c>
    </row>
    <row r="13" spans="7:7">
      <c r="G13" t="s">
        <v>5</v>
      </c>
    </row>
    <row r="14" spans="7:7">
      <c r="G14" t="s">
        <v>97</v>
      </c>
    </row>
    <row r="15" spans="7:7">
      <c r="G15" t="s">
        <v>98</v>
      </c>
    </row>
    <row r="16" spans="7:7">
      <c r="G16" t="s">
        <v>99</v>
      </c>
    </row>
    <row r="17" spans="7:17">
      <c r="G17" t="s">
        <v>100</v>
      </c>
    </row>
    <row r="18" spans="7:17">
      <c r="G18">
        <v>2691540130</v>
      </c>
    </row>
    <row r="19" spans="7:17">
      <c r="G19" t="s">
        <v>101</v>
      </c>
    </row>
    <row r="20" spans="7:17">
      <c r="G20" t="s">
        <v>89</v>
      </c>
      <c r="P20">
        <v>33</v>
      </c>
      <c r="Q20">
        <v>769</v>
      </c>
    </row>
    <row r="21" spans="7:17">
      <c r="G21" t="s">
        <v>102</v>
      </c>
      <c r="P21">
        <v>22</v>
      </c>
      <c r="Q21">
        <v>190</v>
      </c>
    </row>
    <row r="22" spans="7:17">
      <c r="G22" s="27">
        <v>56032</v>
      </c>
      <c r="P22">
        <v>12</v>
      </c>
      <c r="Q22">
        <v>247</v>
      </c>
    </row>
    <row r="23" spans="7:17">
      <c r="G23" s="27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101</v>
      </c>
    </row>
    <row r="28" spans="7:17">
      <c r="G28" t="s">
        <v>89</v>
      </c>
    </row>
    <row r="29" spans="7:17">
      <c r="G29" t="s">
        <v>102</v>
      </c>
    </row>
    <row r="30" spans="7:17">
      <c r="G30" s="27">
        <v>33516</v>
      </c>
    </row>
    <row r="31" spans="7:17">
      <c r="G31" s="27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101</v>
      </c>
    </row>
    <row r="36" spans="7:7">
      <c r="G36" t="s">
        <v>89</v>
      </c>
    </row>
    <row r="37" spans="7:7">
      <c r="G37" t="s">
        <v>102</v>
      </c>
    </row>
    <row r="38" spans="7:7">
      <c r="G38" s="27">
        <v>19988</v>
      </c>
    </row>
    <row r="39" spans="7:7">
      <c r="G39" s="27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101</v>
      </c>
    </row>
    <row r="44" spans="7:7">
      <c r="G44" t="s">
        <v>89</v>
      </c>
    </row>
    <row r="45" spans="7:7">
      <c r="G45" t="s">
        <v>102</v>
      </c>
    </row>
    <row r="46" spans="7:7">
      <c r="G46" s="27">
        <v>19641</v>
      </c>
    </row>
    <row r="47" spans="7:7">
      <c r="G47" s="27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101</v>
      </c>
    </row>
    <row r="52" spans="7:7">
      <c r="G52" t="s">
        <v>89</v>
      </c>
    </row>
    <row r="53" spans="7:7">
      <c r="G53" t="s">
        <v>102</v>
      </c>
    </row>
    <row r="54" spans="7:7">
      <c r="G54" s="27">
        <v>31558</v>
      </c>
    </row>
    <row r="55" spans="7:7">
      <c r="G55" s="27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101</v>
      </c>
    </row>
    <row r="60" spans="7:7">
      <c r="G60" t="s">
        <v>89</v>
      </c>
    </row>
    <row r="61" spans="7:7">
      <c r="G61" t="s">
        <v>102</v>
      </c>
    </row>
    <row r="62" spans="7:7">
      <c r="G62" s="27">
        <v>21771</v>
      </c>
    </row>
    <row r="63" spans="7:7">
      <c r="G63" s="27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7">
        <v>3500</v>
      </c>
    </row>
    <row r="70" spans="7:7">
      <c r="G70" s="27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2026-01-20T10:10:18Z</cp:lastPrinted>
  <dcterms:created xsi:type="dcterms:W3CDTF">2024-01-18T12:49:24Z</dcterms:created>
  <dcterms:modified xsi:type="dcterms:W3CDTF">2026-01-20T10:24:33Z</dcterms:modified>
</cp:coreProperties>
</file>