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Invoice!$A$4:$S$157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O155" i="1"/>
  <c r="L155"/>
  <c r="K155"/>
  <c r="N153"/>
  <c r="P153" s="1"/>
  <c r="N152"/>
  <c r="P152" s="1"/>
  <c r="N151"/>
  <c r="P151" s="1"/>
  <c r="N150"/>
  <c r="P150" s="1"/>
  <c r="N149"/>
  <c r="P149" s="1"/>
  <c r="N148"/>
  <c r="P148" s="1"/>
  <c r="N147"/>
  <c r="P147" s="1"/>
  <c r="N146"/>
  <c r="P146" s="1"/>
  <c r="N145"/>
  <c r="P145" s="1"/>
  <c r="N144"/>
  <c r="P144" s="1"/>
  <c r="N143"/>
  <c r="P143" s="1"/>
  <c r="N142"/>
  <c r="P142" s="1"/>
  <c r="N141"/>
  <c r="P141" s="1"/>
  <c r="N140"/>
  <c r="P140" s="1"/>
  <c r="N139"/>
  <c r="P139" s="1"/>
  <c r="N138"/>
  <c r="P138" s="1"/>
  <c r="N137"/>
  <c r="P137" s="1"/>
  <c r="N136"/>
  <c r="P136" s="1"/>
  <c r="N135"/>
  <c r="P135" s="1"/>
  <c r="N134"/>
  <c r="P134" s="1"/>
  <c r="N133"/>
  <c r="P133" s="1"/>
  <c r="N132"/>
  <c r="P132" s="1"/>
  <c r="N131"/>
  <c r="P131" s="1"/>
  <c r="N130"/>
  <c r="P130" s="1"/>
  <c r="N129"/>
  <c r="P129" s="1"/>
  <c r="N128"/>
  <c r="P128" s="1"/>
  <c r="N127"/>
  <c r="P127" s="1"/>
  <c r="N126"/>
  <c r="P126" s="1"/>
  <c r="N125"/>
  <c r="P125" s="1"/>
  <c r="N124"/>
  <c r="P124" s="1"/>
  <c r="N123"/>
  <c r="P123" s="1"/>
  <c r="N122"/>
  <c r="P122" s="1"/>
  <c r="N121"/>
  <c r="P121" s="1"/>
  <c r="N120"/>
  <c r="P120" s="1"/>
  <c r="N119"/>
  <c r="P119" s="1"/>
  <c r="N118"/>
  <c r="P118" s="1"/>
  <c r="N117"/>
  <c r="P117" s="1"/>
  <c r="N116"/>
  <c r="P116" s="1"/>
  <c r="N115"/>
  <c r="P115" s="1"/>
  <c r="N114"/>
  <c r="P114" s="1"/>
  <c r="N113"/>
  <c r="P113" s="1"/>
  <c r="N112"/>
  <c r="P112" s="1"/>
  <c r="N111"/>
  <c r="P111" s="1"/>
  <c r="N110"/>
  <c r="P110" s="1"/>
  <c r="N109"/>
  <c r="P109" s="1"/>
  <c r="N108"/>
  <c r="P108" s="1"/>
  <c r="N107"/>
  <c r="P107" s="1"/>
  <c r="N106"/>
  <c r="P106" s="1"/>
  <c r="N105"/>
  <c r="P105" s="1"/>
  <c r="N104"/>
  <c r="P104" s="1"/>
  <c r="N103"/>
  <c r="P103" s="1"/>
  <c r="N102"/>
  <c r="P102" s="1"/>
  <c r="N101"/>
  <c r="P101" s="1"/>
  <c r="N100"/>
  <c r="P100" s="1"/>
  <c r="N99"/>
  <c r="P99" s="1"/>
  <c r="N98"/>
  <c r="P98" s="1"/>
  <c r="N97"/>
  <c r="P97" s="1"/>
  <c r="N96"/>
  <c r="P96" s="1"/>
  <c r="N95"/>
  <c r="P95" s="1"/>
  <c r="N94"/>
  <c r="P94" s="1"/>
  <c r="N93"/>
  <c r="P93" s="1"/>
  <c r="N92"/>
  <c r="P92" s="1"/>
  <c r="N91"/>
  <c r="P91" s="1"/>
  <c r="N90"/>
  <c r="P90" s="1"/>
  <c r="N89"/>
  <c r="P89" s="1"/>
  <c r="N88"/>
  <c r="P88" s="1"/>
  <c r="N87"/>
  <c r="P87" s="1"/>
  <c r="N86"/>
  <c r="P86" s="1"/>
  <c r="N85"/>
  <c r="P85" s="1"/>
  <c r="N84"/>
  <c r="P84" s="1"/>
  <c r="N83"/>
  <c r="P83" s="1"/>
  <c r="N82"/>
  <c r="P82" s="1"/>
  <c r="N81"/>
  <c r="P81" s="1"/>
  <c r="N80"/>
  <c r="P80" s="1"/>
  <c r="N79"/>
  <c r="P79" s="1"/>
  <c r="N78"/>
  <c r="P78" s="1"/>
  <c r="N77"/>
  <c r="P77" s="1"/>
  <c r="N76"/>
  <c r="P76" s="1"/>
  <c r="N75"/>
  <c r="P75" s="1"/>
  <c r="N74"/>
  <c r="P74" s="1"/>
  <c r="N73"/>
  <c r="P73" s="1"/>
  <c r="N72"/>
  <c r="P72" s="1"/>
  <c r="N71"/>
  <c r="P71" s="1"/>
  <c r="N70"/>
  <c r="P70" s="1"/>
  <c r="N69"/>
  <c r="P69" s="1"/>
  <c r="N68"/>
  <c r="P68" s="1"/>
  <c r="N67"/>
  <c r="P67" s="1"/>
  <c r="N66"/>
  <c r="P66" s="1"/>
  <c r="N65"/>
  <c r="P65" s="1"/>
  <c r="N64"/>
  <c r="P64" s="1"/>
  <c r="N63"/>
  <c r="P63" s="1"/>
  <c r="N62"/>
  <c r="P62" s="1"/>
  <c r="N61"/>
  <c r="P61" s="1"/>
  <c r="N60"/>
  <c r="P60" s="1"/>
  <c r="N59"/>
  <c r="P59" s="1"/>
  <c r="N58"/>
  <c r="P58" s="1"/>
  <c r="N57"/>
  <c r="P57" s="1"/>
  <c r="N56"/>
  <c r="P56" s="1"/>
  <c r="N55"/>
  <c r="P55" s="1"/>
  <c r="N54"/>
  <c r="P54" s="1"/>
  <c r="N53"/>
  <c r="P53" s="1"/>
  <c r="N52"/>
  <c r="P52" s="1"/>
  <c r="N51"/>
  <c r="P51" s="1"/>
  <c r="N50"/>
  <c r="P50" s="1"/>
  <c r="N49"/>
  <c r="P49" s="1"/>
  <c r="N48"/>
  <c r="P48" s="1"/>
  <c r="N47"/>
  <c r="P47" s="1"/>
  <c r="N46"/>
  <c r="P46" s="1"/>
  <c r="N45"/>
  <c r="P45" s="1"/>
  <c r="N44"/>
  <c r="P44" s="1"/>
  <c r="N43"/>
  <c r="P43" s="1"/>
  <c r="N42"/>
  <c r="P42" s="1"/>
  <c r="N41"/>
  <c r="P41" s="1"/>
  <c r="N40"/>
  <c r="P40" s="1"/>
  <c r="N39"/>
  <c r="P39" s="1"/>
  <c r="N38"/>
  <c r="P38" s="1"/>
  <c r="N37"/>
  <c r="P37" s="1"/>
  <c r="N36"/>
  <c r="P36" s="1"/>
  <c r="N35"/>
  <c r="P35" s="1"/>
  <c r="N34"/>
  <c r="P34" s="1"/>
  <c r="N33"/>
  <c r="P33" s="1"/>
  <c r="N32"/>
  <c r="P32" s="1"/>
  <c r="N31"/>
  <c r="P31" s="1"/>
  <c r="N30"/>
  <c r="P30" s="1"/>
  <c r="N29"/>
  <c r="P29" s="1"/>
  <c r="N28"/>
  <c r="P28" s="1"/>
  <c r="N27"/>
  <c r="P27" s="1"/>
  <c r="N26"/>
  <c r="P26" s="1"/>
  <c r="N25"/>
  <c r="P25" s="1"/>
  <c r="N24"/>
  <c r="P24" s="1"/>
  <c r="N23"/>
  <c r="P23" s="1"/>
  <c r="N22"/>
  <c r="P22" s="1"/>
  <c r="N21"/>
  <c r="P21" s="1"/>
  <c r="N20"/>
  <c r="P20" s="1"/>
  <c r="N19"/>
  <c r="P19" s="1"/>
  <c r="N18"/>
  <c r="P18" s="1"/>
  <c r="N17"/>
  <c r="P17" s="1"/>
  <c r="N16"/>
  <c r="P16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N15"/>
  <c r="P15" s="1"/>
  <c r="N14"/>
  <c r="P14" s="1"/>
  <c r="N13"/>
  <c r="P13" s="1"/>
  <c r="N12"/>
  <c r="P12" s="1"/>
  <c r="N11"/>
  <c r="P11" s="1"/>
  <c r="N10"/>
  <c r="P10" s="1"/>
  <c r="N9"/>
  <c r="P9" s="1"/>
  <c r="N8"/>
  <c r="P8" s="1"/>
  <c r="N7"/>
  <c r="P7" s="1"/>
  <c r="N6"/>
  <c r="P6" s="1"/>
  <c r="A6"/>
  <c r="A7" s="1"/>
  <c r="A8" s="1"/>
  <c r="A9" s="1"/>
  <c r="A10" s="1"/>
  <c r="A11" s="1"/>
  <c r="A12" s="1"/>
  <c r="A13" s="1"/>
  <c r="N5"/>
  <c r="N155" l="1"/>
  <c r="P5"/>
  <c r="P154" s="1"/>
</calcChain>
</file>

<file path=xl/sharedStrings.xml><?xml version="1.0" encoding="utf-8"?>
<sst xmlns="http://schemas.openxmlformats.org/spreadsheetml/2006/main" count="1365" uniqueCount="392">
  <si>
    <t>SL.</t>
  </si>
  <si>
    <t>LR NO.</t>
  </si>
  <si>
    <t>PARTY NAME</t>
  </si>
  <si>
    <t>DESTINATION</t>
  </si>
  <si>
    <t>CASE</t>
  </si>
  <si>
    <t>WEIGHT</t>
  </si>
  <si>
    <t>RATE</t>
  </si>
  <si>
    <t>DHENKANAL</t>
  </si>
  <si>
    <t>BALASORE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</si>
  <si>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</si>
  <si>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</si>
  <si>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</si>
  <si>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</si>
  <si>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</si>
  <si>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</si>
  <si>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</si>
  <si>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</si>
  <si>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</si>
  <si>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</si>
  <si>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</si>
  <si>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</si>
  <si>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</si>
  <si>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</si>
  <si>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</si>
  <si>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</si>
  <si>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NEW SAI TARINI COLOUR HOUSE</t>
  </si>
  <si>
    <t>KEONJHAR</t>
  </si>
  <si>
    <t>KENDRAPARA</t>
  </si>
  <si>
    <t>REMARKS</t>
  </si>
  <si>
    <t>SAHU TRADERS</t>
  </si>
  <si>
    <t>KURUDOL</t>
  </si>
  <si>
    <t>KALINGA HARDWARE</t>
  </si>
  <si>
    <t>KAMAKHYANAGAR</t>
  </si>
  <si>
    <t>BANTA</t>
  </si>
  <si>
    <t>DIST ANCE</t>
  </si>
  <si>
    <t>MACHINE</t>
  </si>
  <si>
    <t>GANAPATI IRON STORE</t>
  </si>
  <si>
    <t>ATTABIRA</t>
  </si>
  <si>
    <t>BARGARH</t>
  </si>
  <si>
    <t>PRATIK TILES AND MARBLE</t>
  </si>
  <si>
    <t>SASON</t>
  </si>
  <si>
    <t>SAMBALPUR</t>
  </si>
  <si>
    <t>BAMUR</t>
  </si>
  <si>
    <t>M R TRADERS</t>
  </si>
  <si>
    <t>SHREE MAHIP PAINTS AND TILES</t>
  </si>
  <si>
    <t>BARAIPALI</t>
  </si>
  <si>
    <t>JAY JAGANNATH ENTERPRISES</t>
  </si>
  <si>
    <t>PITHAPUR</t>
  </si>
  <si>
    <t>PALEI HARDWARE STORE</t>
  </si>
  <si>
    <t>GHATAGAON</t>
  </si>
  <si>
    <t>BALAJI STEEL</t>
  </si>
  <si>
    <t>BIRAMAHARAJPUR</t>
  </si>
  <si>
    <t>SONEPUR</t>
  </si>
  <si>
    <t/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</si>
  <si>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</si>
  <si>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</si>
  <si>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</si>
  <si>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</si>
  <si>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</si>
  <si>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</si>
  <si>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</si>
  <si>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</si>
  <si>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</si>
  <si>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</si>
  <si>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</si>
  <si>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</si>
  <si>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</si>
  <si>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</si>
  <si>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</si>
  <si>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</si>
  <si>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</si>
  <si>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</si>
  <si>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</si>
  <si>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</si>
  <si>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</si>
  <si>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</si>
  <si>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</si>
  <si>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</si>
  <si>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</si>
  <si>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</si>
  <si>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</si>
  <si>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</si>
  <si>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MAA TARA TARINI TILES GALLERY</t>
  </si>
  <si>
    <t>PURUSOTTAMPUR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</si>
  <si>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</si>
  <si>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</si>
  <si>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</si>
  <si>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</si>
  <si>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</si>
  <si>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</si>
  <si>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</si>
  <si>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</si>
  <si>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</si>
  <si>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ADITYA TRADERS</t>
  </si>
  <si>
    <t>MULABASANTA KENDRAPARA</t>
  </si>
  <si>
    <t>PL/JA/20648</t>
  </si>
  <si>
    <t>CH-01</t>
  </si>
  <si>
    <t>SAI SANITARY PAINTS AND  PIPES</t>
  </si>
  <si>
    <t>KHANDAPADA</t>
  </si>
  <si>
    <t>NAYAGARH</t>
  </si>
  <si>
    <t>DURGA HARDWARE</t>
  </si>
  <si>
    <t xml:space="preserve">GANDABAHAL </t>
  </si>
  <si>
    <t>KHORDHA</t>
  </si>
  <si>
    <t>12/12/2024</t>
  </si>
  <si>
    <t>MAA SABITRI ENTERPRISES</t>
  </si>
  <si>
    <t>PL/JA/20836</t>
  </si>
  <si>
    <t>CH-65</t>
  </si>
  <si>
    <t>B S TRADERS</t>
  </si>
  <si>
    <t>KODALA</t>
  </si>
  <si>
    <t>MAHAVIR HARDWARE AND PAINTS</t>
  </si>
  <si>
    <t>14/12/2024</t>
  </si>
  <si>
    <t>DEEPAK ENTERPRISES</t>
  </si>
  <si>
    <t>AMBAPUA GANJAM</t>
  </si>
  <si>
    <t>PL/JA/20927</t>
  </si>
  <si>
    <t>CH-56</t>
  </si>
  <si>
    <t>LALBAG</t>
  </si>
  <si>
    <t>GAYATRI HARDWARE</t>
  </si>
  <si>
    <t>ARNAPAL</t>
  </si>
  <si>
    <t>BURLA</t>
  </si>
  <si>
    <t>GAJALAXMI HARDWARE STORE</t>
  </si>
  <si>
    <t>KONISI</t>
  </si>
  <si>
    <t>MAYURBHANJ</t>
  </si>
  <si>
    <t>MARKONA</t>
  </si>
  <si>
    <t>MAMATA ENTERPRISES</t>
  </si>
  <si>
    <t>RAJBERHAMPUR</t>
  </si>
  <si>
    <t>KHANDELWAL HARDWARE</t>
  </si>
  <si>
    <t>DHANUPALI</t>
  </si>
  <si>
    <t>23/12/2024</t>
  </si>
  <si>
    <t>PL/JA/21497</t>
  </si>
  <si>
    <t>BARPALI</t>
  </si>
  <si>
    <t xml:space="preserve">SHREE HANUMAN AGENCY </t>
  </si>
  <si>
    <t>UDALA</t>
  </si>
  <si>
    <t>MAA TARINI HARDWARE AND PAINT</t>
  </si>
  <si>
    <t>JALESWAR</t>
  </si>
  <si>
    <t>KASHINAGAR</t>
  </si>
  <si>
    <t>GAJAPATI</t>
  </si>
  <si>
    <t>HUMMA</t>
  </si>
  <si>
    <t xml:space="preserve">USHARANI ENTERPRISES </t>
  </si>
  <si>
    <t>SANKHACHILA</t>
  </si>
  <si>
    <t>RADHAMOHAN TRADERS</t>
  </si>
  <si>
    <t>KANHA ENTERPRISES</t>
  </si>
  <si>
    <t>GOSALA</t>
  </si>
  <si>
    <t>DEBAKI TRADERS</t>
  </si>
  <si>
    <t>SIVARAM HARDWARE</t>
  </si>
  <si>
    <t>RANIPETA</t>
  </si>
  <si>
    <t>PL/JA/22874</t>
  </si>
  <si>
    <t>NAGESWARI AGENCY</t>
  </si>
  <si>
    <t>BARIMULA</t>
  </si>
  <si>
    <t>VINAYAKA ENTERPRISES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</si>
  <si>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</si>
  <si>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</si>
  <si>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</si>
  <si>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MAA TARINI TRADERS</t>
  </si>
  <si>
    <t>25/1/2025</t>
  </si>
  <si>
    <t>PL/JA/24053</t>
  </si>
  <si>
    <t>24.01.2025</t>
  </si>
  <si>
    <t>ASHOK KUMAR DAS</t>
  </si>
  <si>
    <t>03/1/2025</t>
  </si>
  <si>
    <t>PL/JA/22484</t>
  </si>
  <si>
    <t>01.01.2025</t>
  </si>
  <si>
    <t>08/1/2025</t>
  </si>
  <si>
    <t>PL/JA/23080</t>
  </si>
  <si>
    <t>08.01.2025</t>
  </si>
  <si>
    <t>THE COLOUR CAFE</t>
  </si>
  <si>
    <t>SUKINDA</t>
  </si>
  <si>
    <t>PL/JA/23023</t>
  </si>
  <si>
    <t>09/1/2025</t>
  </si>
  <si>
    <t>PL/JA/22954</t>
  </si>
  <si>
    <t>09.01.2025</t>
  </si>
  <si>
    <t>PL/JA/22979</t>
  </si>
  <si>
    <t>PL/JA/23027</t>
  </si>
  <si>
    <t>MAA MANGALA HARDWARE AND PAINTS</t>
  </si>
  <si>
    <t>BAGHAMARI</t>
  </si>
  <si>
    <t>PL/JA/22977</t>
  </si>
  <si>
    <t>10/1/2025</t>
  </si>
  <si>
    <t>PL/JA/23025</t>
  </si>
  <si>
    <t>10.01.2025</t>
  </si>
  <si>
    <t>PL/JA/23021</t>
  </si>
  <si>
    <t>12/1/2025</t>
  </si>
  <si>
    <t>PL/JA/23121</t>
  </si>
  <si>
    <t>11.01.2025</t>
  </si>
  <si>
    <t>11/1/2025</t>
  </si>
  <si>
    <t>PL/JA/23129</t>
  </si>
  <si>
    <t>13/1/2025</t>
  </si>
  <si>
    <t>PL/JA/23141</t>
  </si>
  <si>
    <t>13.01.2025</t>
  </si>
  <si>
    <t>PL/JA/23275</t>
  </si>
  <si>
    <t>14/1/2025</t>
  </si>
  <si>
    <t>PL/JA/23214</t>
  </si>
  <si>
    <t>PL/JA/23226</t>
  </si>
  <si>
    <t>PL/JA/23225</t>
  </si>
  <si>
    <t>14.01.2025</t>
  </si>
  <si>
    <t>PL/JA/23224</t>
  </si>
  <si>
    <t>PL/JA/24099</t>
  </si>
  <si>
    <t>RORION BATH FITTINGS</t>
  </si>
  <si>
    <t>PIPILI</t>
  </si>
  <si>
    <t>PURI</t>
  </si>
  <si>
    <t>15/1/2025</t>
  </si>
  <si>
    <t>PL/JA/23223</t>
  </si>
  <si>
    <t>15.01.2025</t>
  </si>
  <si>
    <t>PL/JA/23247</t>
  </si>
  <si>
    <t>SAI HARDWERE</t>
  </si>
  <si>
    <t>PL/JA/23337</t>
  </si>
  <si>
    <t xml:space="preserve">SRI SHAKTI ENTERPRISES </t>
  </si>
  <si>
    <t>24/1/2025</t>
  </si>
  <si>
    <t>PL/JA/23969</t>
  </si>
  <si>
    <t>GURUKRUPA STORE</t>
  </si>
  <si>
    <t>DELANG</t>
  </si>
  <si>
    <t>16/1/2025</t>
  </si>
  <si>
    <t>PL/JA/23333</t>
  </si>
  <si>
    <t>16.01.2025</t>
  </si>
  <si>
    <t>PL/JA/23334</t>
  </si>
  <si>
    <t>PL/JA/23335</t>
  </si>
  <si>
    <t>SAI TRADERS</t>
  </si>
  <si>
    <t>PL/JA/23332</t>
  </si>
  <si>
    <t>2591540784/2591540786</t>
  </si>
  <si>
    <t>PL/JA/23336</t>
  </si>
  <si>
    <t>17/1/2025</t>
  </si>
  <si>
    <t>PL/JA/23464</t>
  </si>
  <si>
    <t>MAA NARAYANI ENTERPRISES</t>
  </si>
  <si>
    <t>PL/JA/24318</t>
  </si>
  <si>
    <t>22/1/2025</t>
  </si>
  <si>
    <t>PL/JA/23762</t>
  </si>
  <si>
    <t>SRI RAM PAINTS</t>
  </si>
  <si>
    <t>PATTAMUNDAI</t>
  </si>
  <si>
    <t>PL/JA/23340</t>
  </si>
  <si>
    <t>PL/JA/23338</t>
  </si>
  <si>
    <t>20/1/2025</t>
  </si>
  <si>
    <t>PL/JA/23614</t>
  </si>
  <si>
    <t>17.01.2025</t>
  </si>
  <si>
    <t>31/1/2025</t>
  </si>
  <si>
    <t>PL/JA/26238</t>
  </si>
  <si>
    <t>USHARANI ENTERPRISES</t>
  </si>
  <si>
    <t>PL/JA/23463</t>
  </si>
  <si>
    <t>PL/JA/23613</t>
  </si>
  <si>
    <t>PL/JA/23780</t>
  </si>
  <si>
    <t>21/1/2025</t>
  </si>
  <si>
    <t>PL/JA/23682</t>
  </si>
  <si>
    <t>20.01.2025</t>
  </si>
  <si>
    <t>PL/JA/23756</t>
  </si>
  <si>
    <t>PL/JA/23924</t>
  </si>
  <si>
    <t>PL/JA/23923</t>
  </si>
  <si>
    <t>23/1/2025</t>
  </si>
  <si>
    <t>PL/JA/23867</t>
  </si>
  <si>
    <t xml:space="preserve">RAMACHANDRA GHOSH </t>
  </si>
  <si>
    <t>PL/JA/23615</t>
  </si>
  <si>
    <t>NEW MANIKANTA TRADERS</t>
  </si>
  <si>
    <t>GIRISOLA</t>
  </si>
  <si>
    <t>PL/JA/23617</t>
  </si>
  <si>
    <t>27/1/2025</t>
  </si>
  <si>
    <t>PL/JA/24168</t>
  </si>
  <si>
    <t>SRI ABHIRAM TRADERS</t>
  </si>
  <si>
    <t>PL/JA/24169</t>
  </si>
  <si>
    <t>PL/JA/23914</t>
  </si>
  <si>
    <t>PL/JA/23754</t>
  </si>
  <si>
    <t>PL/JA/23755</t>
  </si>
  <si>
    <t>PL/JA/23703</t>
  </si>
  <si>
    <t>21.01.2025</t>
  </si>
  <si>
    <t>PL/JA/23704</t>
  </si>
  <si>
    <t>PL/JA/24167</t>
  </si>
  <si>
    <t>PL/JA/24049</t>
  </si>
  <si>
    <t>PL/JA/24047</t>
  </si>
  <si>
    <t>PL/JA/24052</t>
  </si>
  <si>
    <t>PL/JA/24050</t>
  </si>
  <si>
    <t>PL/JA/24051</t>
  </si>
  <si>
    <t>22.01.2025</t>
  </si>
  <si>
    <t>PL/JA/24048</t>
  </si>
  <si>
    <t>PL/JA/23753</t>
  </si>
  <si>
    <t>PL/JA/23971</t>
  </si>
  <si>
    <t>S S CONSTRUCTION SOLUTION</t>
  </si>
  <si>
    <t>NIMAPARA</t>
  </si>
  <si>
    <t>PL/JA/23913</t>
  </si>
  <si>
    <t>PL/JA/24729</t>
  </si>
  <si>
    <t>23.01.2025</t>
  </si>
  <si>
    <t>PL/JA/24115</t>
  </si>
  <si>
    <t>PL/JA/24039</t>
  </si>
  <si>
    <t>PL/JA/24420</t>
  </si>
  <si>
    <t>AK TRADERS</t>
  </si>
  <si>
    <t>PL/JA/24179</t>
  </si>
  <si>
    <t>PL/JA/24326</t>
  </si>
  <si>
    <t>SAMRUDHI ENTERPRISES</t>
  </si>
  <si>
    <t>HINJILIKATU</t>
  </si>
  <si>
    <t>PL/JA/24171</t>
  </si>
  <si>
    <t>PL/JA/24427</t>
  </si>
  <si>
    <t>25.01.2025</t>
  </si>
  <si>
    <t>PL/JA/24172</t>
  </si>
  <si>
    <t>29/1/2025</t>
  </si>
  <si>
    <t>PL/JA/24290</t>
  </si>
  <si>
    <t>PL/JA/24252</t>
  </si>
  <si>
    <t>PL/JA/24289</t>
  </si>
  <si>
    <t>PL/JA/25191</t>
  </si>
  <si>
    <t>30/1/2025</t>
  </si>
  <si>
    <t>PL/JA/24381</t>
  </si>
  <si>
    <t>PL/JA/24180</t>
  </si>
  <si>
    <t>PL/JA/24423</t>
  </si>
  <si>
    <t>PL/JA/24760</t>
  </si>
  <si>
    <t>PL/JA/24195</t>
  </si>
  <si>
    <t>27.01.2025</t>
  </si>
  <si>
    <t>PL/JA/24380</t>
  </si>
  <si>
    <t>PL/JA/24229</t>
  </si>
  <si>
    <t>PL/JA/24874</t>
  </si>
  <si>
    <t>PL/JA/25045</t>
  </si>
  <si>
    <t>BAPU TRADERS</t>
  </si>
  <si>
    <t>BALARAM PRASAD</t>
  </si>
  <si>
    <t>PL/JA/25119</t>
  </si>
  <si>
    <t>28.01.2025</t>
  </si>
  <si>
    <t>PAINTS AND DOOR</t>
  </si>
  <si>
    <t>PL/JA/25190</t>
  </si>
  <si>
    <t>PL/JA/24327</t>
  </si>
  <si>
    <t>29.01.2025</t>
  </si>
  <si>
    <t>PL/JA/24923</t>
  </si>
  <si>
    <t>PL/JA/24909</t>
  </si>
  <si>
    <t>PL/JA/24770</t>
  </si>
  <si>
    <t>BADAPATASUNDARPUR</t>
  </si>
  <si>
    <t>PL/JA/24592</t>
  </si>
  <si>
    <t>PL/JA/24916</t>
  </si>
  <si>
    <t>30.01.2025</t>
  </si>
  <si>
    <t>PL/JA/24915</t>
  </si>
  <si>
    <t>PL/JA/24742</t>
  </si>
  <si>
    <t>PL/JA/24743</t>
  </si>
  <si>
    <t>PL/JA/24421</t>
  </si>
  <si>
    <t>PL/JA/24769</t>
  </si>
  <si>
    <t>PL/JA/24907</t>
  </si>
  <si>
    <t>PL/JA/25065</t>
  </si>
  <si>
    <t>PL/JA/24886</t>
  </si>
  <si>
    <t>AMBICA HARDWARE</t>
  </si>
  <si>
    <t>PL/JA/24426</t>
  </si>
  <si>
    <t>PL/JA/24947</t>
  </si>
  <si>
    <t>31.01.2025</t>
  </si>
  <si>
    <t>PL/JA/24948</t>
  </si>
  <si>
    <t>PL/JA/24681</t>
  </si>
  <si>
    <t>PL/JA/24680</t>
  </si>
  <si>
    <t>PL/JA/24425</t>
  </si>
  <si>
    <t>PL/JA/25121</t>
  </si>
  <si>
    <t>PL/JA/24967</t>
  </si>
  <si>
    <t>PL/JA/24744</t>
  </si>
  <si>
    <t>PL/JA/25200</t>
  </si>
  <si>
    <t>PL/JA/25124</t>
  </si>
  <si>
    <t>PL/JA/24593</t>
  </si>
  <si>
    <t>PL/JA/25291</t>
  </si>
  <si>
    <t>PL/JA/25262</t>
  </si>
  <si>
    <t>PL/JA/24958</t>
  </si>
  <si>
    <t>PL/JA/24971</t>
  </si>
  <si>
    <t>PL/JA/24919</t>
  </si>
  <si>
    <t>PL/JA/25037</t>
  </si>
  <si>
    <t>PL/JA/24972</t>
  </si>
  <si>
    <t>PL/JA/24964</t>
  </si>
  <si>
    <t>PL/JA/25127</t>
  </si>
  <si>
    <t>PL/JA/25118</t>
  </si>
  <si>
    <t>PL/JA/25128</t>
  </si>
  <si>
    <t>ODISHA HARDWARE STORES</t>
  </si>
  <si>
    <t>PL/JA/25125</t>
  </si>
  <si>
    <t>PL/JA/25114</t>
  </si>
  <si>
    <t>PL/JA/25234</t>
  </si>
  <si>
    <t>PL/JA/24973</t>
  </si>
  <si>
    <t>SAIMON PAINTS</t>
  </si>
  <si>
    <t>DANAGADI</t>
  </si>
  <si>
    <t>PL/JA/24969</t>
  </si>
  <si>
    <t>BABA BAKRESWAR  PAINT</t>
  </si>
  <si>
    <t>PL/JA/25133</t>
  </si>
  <si>
    <t>PL/JA/25235</t>
  </si>
  <si>
    <t>PL/JA/25130</t>
  </si>
  <si>
    <t>PL/JA/25116</t>
  </si>
  <si>
    <t>PL/JA/25181</t>
  </si>
  <si>
    <t>PL/JA/24968</t>
  </si>
  <si>
    <t>PL/JA/25044</t>
  </si>
  <si>
    <t>02/1/2025</t>
  </si>
  <si>
    <t>PL/JA/22875</t>
  </si>
  <si>
    <t>PL/JA/24728</t>
  </si>
  <si>
    <t>0010</t>
  </si>
  <si>
    <t>PL/JA/24531</t>
  </si>
  <si>
    <t>BAG-4</t>
  </si>
  <si>
    <t>PL/JA/23028</t>
  </si>
  <si>
    <t>PL/JA/23246</t>
  </si>
  <si>
    <t>PL/JA/22959</t>
  </si>
  <si>
    <t>CH-015</t>
  </si>
  <si>
    <t>PL/JA/23140</t>
  </si>
  <si>
    <t>CH-02</t>
  </si>
  <si>
    <t>PL/JA/23245</t>
  </si>
  <si>
    <t>PL/JA/23673</t>
  </si>
  <si>
    <t>CH-1</t>
  </si>
  <si>
    <t>PL/JA/23751</t>
  </si>
  <si>
    <t>CH-2</t>
  </si>
  <si>
    <t>PL/JA/24304</t>
  </si>
  <si>
    <t>CH-3</t>
  </si>
  <si>
    <t>PL/JA/22999</t>
  </si>
  <si>
    <t>CH-64</t>
  </si>
  <si>
    <t>VINAYAK ENTERPRISERS</t>
  </si>
  <si>
    <t>TULASIPUR NAYAGARH</t>
  </si>
  <si>
    <t>(RUPEES ONE LAKH SEVENTY THREE THOUSAND ONE HUNDRED NINETY TWO ONLY)</t>
  </si>
  <si>
    <t>INVOICE
PRAGATI LOGISTICS
SAMANTA SAHI 
KHUNTIA LANE,8984191006
GST No:21AGHPB9356M1Z9</t>
  </si>
  <si>
    <t xml:space="preserve">Bill Date:  01/02/2025
Bill NO : 35468
Total Amount: 173192.00
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</si>
</sst>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2" fontId="0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165" fontId="0" fillId="0" borderId="0" xfId="0" applyNumberFormat="1" applyFont="1"/>
    <xf numFmtId="2" fontId="0" fillId="0" borderId="0" xfId="0" applyNumberFormat="1" applyFont="1"/>
    <xf numFmtId="0" fontId="0" fillId="0" borderId="12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 vertical="center"/>
    </xf>
    <xf numFmtId="165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3" fillId="0" borderId="12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165" fontId="0" fillId="2" borderId="18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 wrapText="1"/>
    </xf>
    <xf numFmtId="0" fontId="3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</cellXfs>
  <cellStyles count="2">
    <cellStyle name="Normal" xfId="0" builtinId="0"/>
    <cellStyle name="Normal 2" xfId="1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304801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5"/>
  <sheetViews>
    <sheetView tabSelected="1" topLeftCell="A137" workbookViewId="0">
      <selection activeCell="V150" sqref="V150"/>
    </sheetView>
  </sheetViews>
  <sheetFormatPr defaultRowHeight="15"/>
  <cols>
    <col min="1" max="1" width="5.140625" style="1" customWidth="1"/>
    <col min="2" max="2" width="10.7109375" style="1" bestFit="1" customWidth="1"/>
    <col min="3" max="3" width="11.85546875" style="1" customWidth="1"/>
    <col min="4" max="4" width="10.42578125" style="1" customWidth="1"/>
    <col min="5" max="5" width="11.85546875" style="1" bestFit="1" customWidth="1"/>
    <col min="6" max="6" width="22.5703125" style="33" customWidth="1"/>
    <col min="7" max="7" width="6.42578125" style="1" bestFit="1" customWidth="1"/>
    <col min="8" max="8" width="18.7109375" style="1" customWidth="1"/>
    <col min="9" max="9" width="13.28515625" style="2" customWidth="1"/>
    <col min="10" max="11" width="6.42578125" style="2" customWidth="1"/>
    <col min="12" max="12" width="10.140625" style="2" customWidth="1"/>
    <col min="13" max="13" width="6.42578125" style="1" customWidth="1"/>
    <col min="14" max="14" width="10.140625" style="1" customWidth="1"/>
    <col min="15" max="15" width="11.7109375" style="1" customWidth="1"/>
    <col min="16" max="16" width="10.140625" style="1" customWidth="1"/>
    <col min="17" max="17" width="10.85546875" style="1" customWidth="1"/>
    <col min="18" max="18" width="9.140625" style="1"/>
    <col min="19" max="19" width="10.5703125" style="1" bestFit="1" customWidth="1"/>
    <col min="20" max="16384" width="9.140625" style="1"/>
  </cols>
  <sheetData>
    <row r="1" spans="1:19" ht="15.75" thickBot="1"/>
    <row r="2" spans="1:19" ht="90" customHeight="1" thickBot="1">
      <c r="A2" s="44"/>
      <c r="B2" s="45"/>
      <c r="C2" s="45"/>
      <c r="D2" s="45"/>
      <c r="E2" s="45"/>
      <c r="F2" s="45"/>
      <c r="G2" s="46"/>
      <c r="H2" s="110"/>
      <c r="I2" s="108"/>
      <c r="J2" s="108"/>
      <c r="K2" s="109"/>
      <c r="L2" s="50" t="s">
        <v>390</v>
      </c>
      <c r="M2" s="51"/>
      <c r="N2" s="51"/>
      <c r="O2" s="51"/>
      <c r="P2" s="108"/>
      <c r="Q2" s="109"/>
    </row>
    <row r="3" spans="1:19" s="3" customFormat="1" ht="75.75" customHeight="1" thickBot="1">
      <c r="A3" s="47" t="s">
        <v>149</v>
      </c>
      <c r="B3" s="48"/>
      <c r="C3" s="48"/>
      <c r="D3" s="48"/>
      <c r="E3" s="48"/>
      <c r="F3" s="48"/>
      <c r="G3" s="49"/>
      <c r="H3" s="67"/>
      <c r="I3" s="106"/>
      <c r="J3" s="106"/>
      <c r="K3" s="107"/>
      <c r="L3" s="52" t="s">
        <v>391</v>
      </c>
      <c r="M3" s="53"/>
      <c r="N3" s="53"/>
      <c r="O3" s="53"/>
      <c r="P3" s="53"/>
      <c r="Q3" s="54"/>
      <c r="R3" s="14"/>
      <c r="S3" s="14"/>
    </row>
    <row r="4" spans="1:19" s="35" customFormat="1" ht="66.75" customHeight="1" thickBot="1">
      <c r="A4" s="8" t="s">
        <v>0</v>
      </c>
      <c r="B4" s="9" t="s">
        <v>17</v>
      </c>
      <c r="C4" s="9" t="s">
        <v>1</v>
      </c>
      <c r="D4" s="9" t="s">
        <v>18</v>
      </c>
      <c r="E4" s="10" t="s">
        <v>19</v>
      </c>
      <c r="F4" s="10" t="s">
        <v>2</v>
      </c>
      <c r="G4" s="9" t="s">
        <v>10</v>
      </c>
      <c r="H4" s="10" t="s">
        <v>3</v>
      </c>
      <c r="I4" s="9" t="s">
        <v>15</v>
      </c>
      <c r="J4" s="7" t="s">
        <v>34</v>
      </c>
      <c r="K4" s="11" t="s">
        <v>4</v>
      </c>
      <c r="L4" s="12" t="s">
        <v>5</v>
      </c>
      <c r="M4" s="13" t="s">
        <v>6</v>
      </c>
      <c r="N4" s="39" t="s">
        <v>12</v>
      </c>
      <c r="O4" s="40" t="s">
        <v>150</v>
      </c>
      <c r="P4" s="43" t="s">
        <v>151</v>
      </c>
      <c r="Q4" s="16" t="s">
        <v>28</v>
      </c>
    </row>
    <row r="5" spans="1:19" s="4" customFormat="1">
      <c r="A5" s="74">
        <v>1</v>
      </c>
      <c r="B5" s="75" t="s">
        <v>153</v>
      </c>
      <c r="C5" s="76" t="s">
        <v>154</v>
      </c>
      <c r="D5" s="76" t="s">
        <v>155</v>
      </c>
      <c r="E5" s="77">
        <v>2591540009</v>
      </c>
      <c r="F5" s="78" t="s">
        <v>156</v>
      </c>
      <c r="G5" s="79" t="s">
        <v>11</v>
      </c>
      <c r="H5" s="78" t="s">
        <v>22</v>
      </c>
      <c r="I5" s="76" t="s">
        <v>22</v>
      </c>
      <c r="J5" s="76">
        <v>130</v>
      </c>
      <c r="K5" s="76">
        <v>1</v>
      </c>
      <c r="L5" s="80">
        <v>500</v>
      </c>
      <c r="M5" s="81">
        <v>3</v>
      </c>
      <c r="N5" s="81">
        <f>L5*M5</f>
        <v>1500</v>
      </c>
      <c r="O5" s="81">
        <v>1500</v>
      </c>
      <c r="P5" s="81">
        <f>N5+O5</f>
        <v>3000</v>
      </c>
      <c r="Q5" s="82" t="s">
        <v>35</v>
      </c>
    </row>
    <row r="6" spans="1:19" s="4" customFormat="1" ht="30">
      <c r="A6" s="83">
        <f>A5+1</f>
        <v>2</v>
      </c>
      <c r="B6" s="84" t="s">
        <v>157</v>
      </c>
      <c r="C6" s="26" t="s">
        <v>158</v>
      </c>
      <c r="D6" s="56" t="s">
        <v>159</v>
      </c>
      <c r="E6" s="57">
        <v>2591540758</v>
      </c>
      <c r="F6" s="28" t="s">
        <v>109</v>
      </c>
      <c r="G6" s="58" t="s">
        <v>11</v>
      </c>
      <c r="H6" s="28" t="s">
        <v>115</v>
      </c>
      <c r="I6" s="56" t="s">
        <v>21</v>
      </c>
      <c r="J6" s="56">
        <v>80</v>
      </c>
      <c r="K6" s="26">
        <v>14</v>
      </c>
      <c r="L6" s="60">
        <v>406.25</v>
      </c>
      <c r="M6" s="61">
        <v>2.25</v>
      </c>
      <c r="N6" s="61">
        <f>L6*M6</f>
        <v>914.0625</v>
      </c>
      <c r="O6" s="61"/>
      <c r="P6" s="61">
        <f>N6+O6</f>
        <v>914.0625</v>
      </c>
      <c r="Q6" s="66" t="s">
        <v>53</v>
      </c>
    </row>
    <row r="7" spans="1:19" s="4" customFormat="1">
      <c r="A7" s="83">
        <f t="shared" ref="A7:A70" si="0">A6+1</f>
        <v>3</v>
      </c>
      <c r="B7" s="84" t="s">
        <v>160</v>
      </c>
      <c r="C7" s="26" t="s">
        <v>161</v>
      </c>
      <c r="D7" s="56" t="s">
        <v>162</v>
      </c>
      <c r="E7" s="57">
        <v>2591540759</v>
      </c>
      <c r="F7" s="28" t="s">
        <v>148</v>
      </c>
      <c r="G7" s="58" t="s">
        <v>11</v>
      </c>
      <c r="H7" s="28" t="s">
        <v>134</v>
      </c>
      <c r="I7" s="56" t="s">
        <v>135</v>
      </c>
      <c r="J7" s="56">
        <v>350</v>
      </c>
      <c r="K7" s="26">
        <v>33</v>
      </c>
      <c r="L7" s="29">
        <v>651</v>
      </c>
      <c r="M7" s="61">
        <v>3.75</v>
      </c>
      <c r="N7" s="61">
        <f>L7*M7</f>
        <v>2441.25</v>
      </c>
      <c r="O7" s="61">
        <v>1500</v>
      </c>
      <c r="P7" s="61">
        <f>N7+O7</f>
        <v>3941.25</v>
      </c>
      <c r="Q7" s="66" t="s">
        <v>53</v>
      </c>
    </row>
    <row r="8" spans="1:19" s="4" customFormat="1">
      <c r="A8" s="83">
        <f t="shared" si="0"/>
        <v>4</v>
      </c>
      <c r="B8" s="55" t="s">
        <v>160</v>
      </c>
      <c r="C8" s="56" t="s">
        <v>145</v>
      </c>
      <c r="D8" s="56" t="s">
        <v>162</v>
      </c>
      <c r="E8" s="57">
        <v>2591540760</v>
      </c>
      <c r="F8" s="85" t="s">
        <v>163</v>
      </c>
      <c r="G8" s="58" t="s">
        <v>11</v>
      </c>
      <c r="H8" s="28" t="s">
        <v>164</v>
      </c>
      <c r="I8" s="56" t="s">
        <v>21</v>
      </c>
      <c r="J8" s="56">
        <v>125</v>
      </c>
      <c r="K8" s="56">
        <v>5</v>
      </c>
      <c r="L8" s="60">
        <v>145.19999999999999</v>
      </c>
      <c r="M8" s="61">
        <v>3</v>
      </c>
      <c r="N8" s="61">
        <f>L8*M8</f>
        <v>435.59999999999997</v>
      </c>
      <c r="O8" s="61"/>
      <c r="P8" s="61">
        <f>N8+O8</f>
        <v>435.59999999999997</v>
      </c>
      <c r="Q8" s="66" t="s">
        <v>53</v>
      </c>
    </row>
    <row r="9" spans="1:19" s="4" customFormat="1" ht="30">
      <c r="A9" s="83">
        <f t="shared" si="0"/>
        <v>5</v>
      </c>
      <c r="B9" s="55" t="s">
        <v>160</v>
      </c>
      <c r="C9" s="56" t="s">
        <v>165</v>
      </c>
      <c r="D9" s="56" t="s">
        <v>162</v>
      </c>
      <c r="E9" s="57">
        <v>2591540761</v>
      </c>
      <c r="F9" s="59" t="s">
        <v>39</v>
      </c>
      <c r="G9" s="58" t="s">
        <v>11</v>
      </c>
      <c r="H9" s="85" t="s">
        <v>40</v>
      </c>
      <c r="I9" s="56" t="s">
        <v>41</v>
      </c>
      <c r="J9" s="56">
        <v>320</v>
      </c>
      <c r="K9" s="56">
        <v>11</v>
      </c>
      <c r="L9" s="60">
        <v>257.49</v>
      </c>
      <c r="M9" s="61">
        <v>3.75</v>
      </c>
      <c r="N9" s="61">
        <f>L9*M9</f>
        <v>965.58750000000009</v>
      </c>
      <c r="O9" s="61"/>
      <c r="P9" s="61">
        <f>N9+O9</f>
        <v>965.58750000000009</v>
      </c>
      <c r="Q9" s="66" t="s">
        <v>53</v>
      </c>
    </row>
    <row r="10" spans="1:19" s="4" customFormat="1" ht="30">
      <c r="A10" s="83">
        <f t="shared" si="0"/>
        <v>6</v>
      </c>
      <c r="B10" s="55" t="s">
        <v>166</v>
      </c>
      <c r="C10" s="56" t="s">
        <v>167</v>
      </c>
      <c r="D10" s="56" t="s">
        <v>168</v>
      </c>
      <c r="E10" s="57">
        <v>2591540762</v>
      </c>
      <c r="F10" s="85" t="s">
        <v>130</v>
      </c>
      <c r="G10" s="58" t="s">
        <v>11</v>
      </c>
      <c r="H10" s="85" t="s">
        <v>131</v>
      </c>
      <c r="I10" s="56" t="s">
        <v>121</v>
      </c>
      <c r="J10" s="56">
        <v>195</v>
      </c>
      <c r="K10" s="56">
        <v>18</v>
      </c>
      <c r="L10" s="60">
        <v>362</v>
      </c>
      <c r="M10" s="61">
        <v>3</v>
      </c>
      <c r="N10" s="61">
        <f>L10*M10</f>
        <v>1086</v>
      </c>
      <c r="O10" s="61"/>
      <c r="P10" s="61">
        <f>N10+O10</f>
        <v>1086</v>
      </c>
      <c r="Q10" s="66" t="s">
        <v>53</v>
      </c>
    </row>
    <row r="11" spans="1:19" s="4" customFormat="1" ht="30">
      <c r="A11" s="83">
        <f t="shared" si="0"/>
        <v>7</v>
      </c>
      <c r="B11" s="55" t="s">
        <v>166</v>
      </c>
      <c r="C11" s="56" t="s">
        <v>169</v>
      </c>
      <c r="D11" s="56" t="s">
        <v>168</v>
      </c>
      <c r="E11" s="57">
        <v>2591540763</v>
      </c>
      <c r="F11" s="85" t="s">
        <v>44</v>
      </c>
      <c r="G11" s="58" t="s">
        <v>11</v>
      </c>
      <c r="H11" s="85" t="s">
        <v>45</v>
      </c>
      <c r="I11" s="56" t="s">
        <v>41</v>
      </c>
      <c r="J11" s="56">
        <v>305</v>
      </c>
      <c r="K11" s="56">
        <v>12</v>
      </c>
      <c r="L11" s="60">
        <v>320</v>
      </c>
      <c r="M11" s="61">
        <v>3.75</v>
      </c>
      <c r="N11" s="61">
        <f>L11*M11</f>
        <v>1200</v>
      </c>
      <c r="O11" s="61"/>
      <c r="P11" s="61">
        <f>N11+O11</f>
        <v>1200</v>
      </c>
      <c r="Q11" s="66" t="s">
        <v>53</v>
      </c>
    </row>
    <row r="12" spans="1:19" s="4" customFormat="1" ht="33" customHeight="1">
      <c r="A12" s="83">
        <f t="shared" si="0"/>
        <v>8</v>
      </c>
      <c r="B12" s="55" t="s">
        <v>166</v>
      </c>
      <c r="C12" s="56" t="s">
        <v>170</v>
      </c>
      <c r="D12" s="56" t="s">
        <v>168</v>
      </c>
      <c r="E12" s="57">
        <v>2591540764</v>
      </c>
      <c r="F12" s="85" t="s">
        <v>171</v>
      </c>
      <c r="G12" s="58" t="s">
        <v>11</v>
      </c>
      <c r="H12" s="85" t="s">
        <v>172</v>
      </c>
      <c r="I12" s="56" t="s">
        <v>102</v>
      </c>
      <c r="J12" s="56">
        <v>75</v>
      </c>
      <c r="K12" s="56">
        <v>23</v>
      </c>
      <c r="L12" s="60">
        <v>277</v>
      </c>
      <c r="M12" s="61">
        <v>2.25</v>
      </c>
      <c r="N12" s="61">
        <f>L12*M12</f>
        <v>623.25</v>
      </c>
      <c r="O12" s="61"/>
      <c r="P12" s="61">
        <f>N12+O12</f>
        <v>623.25</v>
      </c>
      <c r="Q12" s="66" t="s">
        <v>53</v>
      </c>
    </row>
    <row r="13" spans="1:19" s="4" customFormat="1" ht="30">
      <c r="A13" s="83">
        <f t="shared" si="0"/>
        <v>9</v>
      </c>
      <c r="B13" s="55" t="s">
        <v>166</v>
      </c>
      <c r="C13" s="56" t="s">
        <v>173</v>
      </c>
      <c r="D13" s="56" t="s">
        <v>168</v>
      </c>
      <c r="E13" s="57">
        <v>2591540765</v>
      </c>
      <c r="F13" s="85" t="s">
        <v>130</v>
      </c>
      <c r="G13" s="58" t="s">
        <v>11</v>
      </c>
      <c r="H13" s="85" t="s">
        <v>131</v>
      </c>
      <c r="I13" s="56" t="s">
        <v>121</v>
      </c>
      <c r="J13" s="56">
        <v>195</v>
      </c>
      <c r="K13" s="56">
        <v>1</v>
      </c>
      <c r="L13" s="60">
        <v>10</v>
      </c>
      <c r="M13" s="61">
        <v>3</v>
      </c>
      <c r="N13" s="61">
        <f>L13*M13</f>
        <v>30</v>
      </c>
      <c r="O13" s="61">
        <v>150</v>
      </c>
      <c r="P13" s="61">
        <f>N13+O13</f>
        <v>180</v>
      </c>
      <c r="Q13" s="66" t="s">
        <v>59</v>
      </c>
    </row>
    <row r="14" spans="1:19" s="4" customFormat="1" ht="30">
      <c r="A14" s="83"/>
      <c r="B14" s="55" t="s">
        <v>166</v>
      </c>
      <c r="C14" s="56" t="s">
        <v>173</v>
      </c>
      <c r="D14" s="56" t="s">
        <v>168</v>
      </c>
      <c r="E14" s="57">
        <v>2591540765</v>
      </c>
      <c r="F14" s="85" t="s">
        <v>130</v>
      </c>
      <c r="G14" s="58" t="s">
        <v>11</v>
      </c>
      <c r="H14" s="85" t="s">
        <v>131</v>
      </c>
      <c r="I14" s="56" t="s">
        <v>121</v>
      </c>
      <c r="J14" s="56">
        <v>195</v>
      </c>
      <c r="K14" s="56">
        <v>4</v>
      </c>
      <c r="L14" s="60">
        <v>90</v>
      </c>
      <c r="M14" s="61">
        <v>3</v>
      </c>
      <c r="N14" s="61">
        <f>L14*M14</f>
        <v>270</v>
      </c>
      <c r="O14" s="61"/>
      <c r="P14" s="61">
        <f>N14+O14</f>
        <v>270</v>
      </c>
      <c r="Q14" s="66" t="s">
        <v>53</v>
      </c>
    </row>
    <row r="15" spans="1:19" s="4" customFormat="1" ht="30">
      <c r="A15" s="83">
        <v>10</v>
      </c>
      <c r="B15" s="55" t="s">
        <v>174</v>
      </c>
      <c r="C15" s="56" t="s">
        <v>175</v>
      </c>
      <c r="D15" s="56" t="s">
        <v>176</v>
      </c>
      <c r="E15" s="57">
        <v>2591540766</v>
      </c>
      <c r="F15" s="85" t="s">
        <v>119</v>
      </c>
      <c r="G15" s="58" t="s">
        <v>11</v>
      </c>
      <c r="H15" s="85" t="s">
        <v>120</v>
      </c>
      <c r="I15" s="56" t="s">
        <v>24</v>
      </c>
      <c r="J15" s="56">
        <v>200</v>
      </c>
      <c r="K15" s="56">
        <v>12</v>
      </c>
      <c r="L15" s="60">
        <v>263</v>
      </c>
      <c r="M15" s="61">
        <v>3</v>
      </c>
      <c r="N15" s="61">
        <f>L15*M15</f>
        <v>789</v>
      </c>
      <c r="O15" s="61">
        <v>500</v>
      </c>
      <c r="P15" s="61">
        <f>N15+O15</f>
        <v>1289</v>
      </c>
      <c r="Q15" s="66" t="s">
        <v>53</v>
      </c>
    </row>
    <row r="16" spans="1:19" s="4" customFormat="1" ht="30">
      <c r="A16" s="83">
        <f t="shared" si="0"/>
        <v>11</v>
      </c>
      <c r="B16" s="55" t="s">
        <v>174</v>
      </c>
      <c r="C16" s="56" t="s">
        <v>177</v>
      </c>
      <c r="D16" s="56" t="s">
        <v>176</v>
      </c>
      <c r="E16" s="57">
        <v>2591540767</v>
      </c>
      <c r="F16" s="85" t="s">
        <v>44</v>
      </c>
      <c r="G16" s="58" t="s">
        <v>11</v>
      </c>
      <c r="H16" s="85" t="s">
        <v>45</v>
      </c>
      <c r="I16" s="56" t="s">
        <v>41</v>
      </c>
      <c r="J16" s="56">
        <v>305</v>
      </c>
      <c r="K16" s="56">
        <v>5</v>
      </c>
      <c r="L16" s="60">
        <v>149</v>
      </c>
      <c r="M16" s="61">
        <v>3.75</v>
      </c>
      <c r="N16" s="61">
        <f>L16*M16</f>
        <v>558.75</v>
      </c>
      <c r="O16" s="61"/>
      <c r="P16" s="61">
        <f>N16+O16</f>
        <v>558.75</v>
      </c>
      <c r="Q16" s="66" t="s">
        <v>53</v>
      </c>
    </row>
    <row r="17" spans="1:17" s="4" customFormat="1" ht="30">
      <c r="A17" s="83">
        <f t="shared" si="0"/>
        <v>12</v>
      </c>
      <c r="B17" s="84" t="s">
        <v>178</v>
      </c>
      <c r="C17" s="26" t="s">
        <v>179</v>
      </c>
      <c r="D17" s="56" t="s">
        <v>180</v>
      </c>
      <c r="E17" s="57">
        <v>2591540768</v>
      </c>
      <c r="F17" s="28" t="s">
        <v>109</v>
      </c>
      <c r="G17" s="58" t="s">
        <v>11</v>
      </c>
      <c r="H17" s="28" t="s">
        <v>115</v>
      </c>
      <c r="I17" s="56" t="s">
        <v>21</v>
      </c>
      <c r="J17" s="56">
        <v>80</v>
      </c>
      <c r="K17" s="26">
        <v>10</v>
      </c>
      <c r="L17" s="29">
        <v>200</v>
      </c>
      <c r="M17" s="61">
        <v>2.25</v>
      </c>
      <c r="N17" s="61">
        <f>L17*M17</f>
        <v>450</v>
      </c>
      <c r="O17" s="61"/>
      <c r="P17" s="61">
        <f>N17+O17</f>
        <v>450</v>
      </c>
      <c r="Q17" s="66" t="s">
        <v>53</v>
      </c>
    </row>
    <row r="18" spans="1:17" s="4" customFormat="1">
      <c r="A18" s="83">
        <f t="shared" si="0"/>
        <v>13</v>
      </c>
      <c r="B18" s="55" t="s">
        <v>181</v>
      </c>
      <c r="C18" s="56" t="s">
        <v>182</v>
      </c>
      <c r="D18" s="56" t="s">
        <v>180</v>
      </c>
      <c r="E18" s="57">
        <v>2591540769</v>
      </c>
      <c r="F18" s="59" t="s">
        <v>29</v>
      </c>
      <c r="G18" s="58" t="s">
        <v>11</v>
      </c>
      <c r="H18" s="85" t="s">
        <v>30</v>
      </c>
      <c r="I18" s="56" t="s">
        <v>22</v>
      </c>
      <c r="J18" s="56">
        <v>130</v>
      </c>
      <c r="K18" s="56">
        <v>56</v>
      </c>
      <c r="L18" s="60">
        <v>1215</v>
      </c>
      <c r="M18" s="61">
        <v>3</v>
      </c>
      <c r="N18" s="61">
        <f>L18*M18</f>
        <v>3645</v>
      </c>
      <c r="O18" s="61"/>
      <c r="P18" s="61">
        <f>N18+O18</f>
        <v>3645</v>
      </c>
      <c r="Q18" s="66" t="s">
        <v>53</v>
      </c>
    </row>
    <row r="19" spans="1:17" s="4" customFormat="1">
      <c r="A19" s="83">
        <f t="shared" si="0"/>
        <v>14</v>
      </c>
      <c r="B19" s="55" t="s">
        <v>183</v>
      </c>
      <c r="C19" s="56" t="s">
        <v>184</v>
      </c>
      <c r="D19" s="56" t="s">
        <v>185</v>
      </c>
      <c r="E19" s="57">
        <v>2591540770</v>
      </c>
      <c r="F19" s="59" t="s">
        <v>80</v>
      </c>
      <c r="G19" s="58" t="s">
        <v>11</v>
      </c>
      <c r="H19" s="85" t="s">
        <v>81</v>
      </c>
      <c r="I19" s="56" t="s">
        <v>20</v>
      </c>
      <c r="J19" s="56">
        <v>25</v>
      </c>
      <c r="K19" s="56">
        <v>14</v>
      </c>
      <c r="L19" s="60">
        <v>198</v>
      </c>
      <c r="M19" s="61">
        <v>2.25</v>
      </c>
      <c r="N19" s="61">
        <f>L19*M19</f>
        <v>445.5</v>
      </c>
      <c r="O19" s="61"/>
      <c r="P19" s="61">
        <f>N19+O19</f>
        <v>445.5</v>
      </c>
      <c r="Q19" s="66" t="s">
        <v>53</v>
      </c>
    </row>
    <row r="20" spans="1:17" s="4" customFormat="1">
      <c r="A20" s="83">
        <f t="shared" si="0"/>
        <v>15</v>
      </c>
      <c r="B20" s="84" t="s">
        <v>183</v>
      </c>
      <c r="C20" s="26" t="s">
        <v>186</v>
      </c>
      <c r="D20" s="56" t="s">
        <v>185</v>
      </c>
      <c r="E20" s="57">
        <v>2591540771</v>
      </c>
      <c r="F20" s="28" t="s">
        <v>100</v>
      </c>
      <c r="G20" s="58" t="s">
        <v>11</v>
      </c>
      <c r="H20" s="28" t="s">
        <v>101</v>
      </c>
      <c r="I20" s="56" t="s">
        <v>52</v>
      </c>
      <c r="J20" s="56">
        <v>440</v>
      </c>
      <c r="K20" s="26">
        <v>8</v>
      </c>
      <c r="L20" s="29">
        <v>220</v>
      </c>
      <c r="M20" s="61">
        <v>4.25</v>
      </c>
      <c r="N20" s="61">
        <f>L20*M20</f>
        <v>935</v>
      </c>
      <c r="O20" s="61">
        <v>1000</v>
      </c>
      <c r="P20" s="61">
        <f>N20+O20</f>
        <v>1935</v>
      </c>
      <c r="Q20" s="66" t="s">
        <v>53</v>
      </c>
    </row>
    <row r="21" spans="1:17" s="4" customFormat="1">
      <c r="A21" s="83">
        <f t="shared" si="0"/>
        <v>16</v>
      </c>
      <c r="B21" s="55" t="s">
        <v>187</v>
      </c>
      <c r="C21" s="56" t="s">
        <v>188</v>
      </c>
      <c r="D21" s="56" t="s">
        <v>185</v>
      </c>
      <c r="E21" s="57">
        <v>2591540772</v>
      </c>
      <c r="F21" s="59" t="s">
        <v>50</v>
      </c>
      <c r="G21" s="58" t="s">
        <v>11</v>
      </c>
      <c r="H21" s="85" t="s">
        <v>51</v>
      </c>
      <c r="I21" s="56" t="s">
        <v>52</v>
      </c>
      <c r="J21" s="56">
        <v>430</v>
      </c>
      <c r="K21" s="56">
        <v>4</v>
      </c>
      <c r="L21" s="60">
        <v>103.25</v>
      </c>
      <c r="M21" s="61">
        <v>4.25</v>
      </c>
      <c r="N21" s="61">
        <f>L21*M21</f>
        <v>438.8125</v>
      </c>
      <c r="O21" s="61">
        <v>1000</v>
      </c>
      <c r="P21" s="61">
        <f>N21+O21</f>
        <v>1438.8125</v>
      </c>
      <c r="Q21" s="66" t="s">
        <v>53</v>
      </c>
    </row>
    <row r="22" spans="1:17" s="4" customFormat="1">
      <c r="A22" s="83">
        <f t="shared" si="0"/>
        <v>17</v>
      </c>
      <c r="B22" s="55" t="s">
        <v>183</v>
      </c>
      <c r="C22" s="56" t="s">
        <v>189</v>
      </c>
      <c r="D22" s="56" t="s">
        <v>185</v>
      </c>
      <c r="E22" s="57">
        <v>2591540773</v>
      </c>
      <c r="F22" s="86" t="s">
        <v>137</v>
      </c>
      <c r="G22" s="58" t="s">
        <v>11</v>
      </c>
      <c r="H22" s="28" t="s">
        <v>138</v>
      </c>
      <c r="I22" s="56" t="s">
        <v>21</v>
      </c>
      <c r="J22" s="56">
        <v>70</v>
      </c>
      <c r="K22" s="56">
        <v>20</v>
      </c>
      <c r="L22" s="60">
        <v>800</v>
      </c>
      <c r="M22" s="61">
        <v>2.25</v>
      </c>
      <c r="N22" s="61">
        <f>L22*M22</f>
        <v>1800</v>
      </c>
      <c r="O22" s="61"/>
      <c r="P22" s="61">
        <f>N22+O22</f>
        <v>1800</v>
      </c>
      <c r="Q22" s="66" t="s">
        <v>53</v>
      </c>
    </row>
    <row r="23" spans="1:17" s="4" customFormat="1">
      <c r="A23" s="83">
        <f t="shared" si="0"/>
        <v>18</v>
      </c>
      <c r="B23" s="55" t="s">
        <v>187</v>
      </c>
      <c r="C23" s="56" t="s">
        <v>190</v>
      </c>
      <c r="D23" s="56" t="s">
        <v>191</v>
      </c>
      <c r="E23" s="57">
        <v>2591540774</v>
      </c>
      <c r="F23" s="59" t="s">
        <v>107</v>
      </c>
      <c r="G23" s="58" t="s">
        <v>11</v>
      </c>
      <c r="H23" s="85" t="s">
        <v>108</v>
      </c>
      <c r="I23" s="56" t="s">
        <v>24</v>
      </c>
      <c r="J23" s="56">
        <v>170</v>
      </c>
      <c r="K23" s="56">
        <v>9</v>
      </c>
      <c r="L23" s="60">
        <v>148</v>
      </c>
      <c r="M23" s="61">
        <v>3</v>
      </c>
      <c r="N23" s="61">
        <f>L23*M23</f>
        <v>444</v>
      </c>
      <c r="O23" s="61">
        <v>500</v>
      </c>
      <c r="P23" s="61">
        <f>N23+O23</f>
        <v>944</v>
      </c>
      <c r="Q23" s="66" t="s">
        <v>53</v>
      </c>
    </row>
    <row r="24" spans="1:17" s="4" customFormat="1" ht="30">
      <c r="A24" s="83">
        <f t="shared" si="0"/>
        <v>19</v>
      </c>
      <c r="B24" s="55" t="s">
        <v>187</v>
      </c>
      <c r="C24" s="56" t="s">
        <v>192</v>
      </c>
      <c r="D24" s="56" t="s">
        <v>191</v>
      </c>
      <c r="E24" s="57">
        <v>2591540775</v>
      </c>
      <c r="F24" s="59" t="s">
        <v>39</v>
      </c>
      <c r="G24" s="58" t="s">
        <v>11</v>
      </c>
      <c r="H24" s="85" t="s">
        <v>40</v>
      </c>
      <c r="I24" s="56" t="s">
        <v>41</v>
      </c>
      <c r="J24" s="56">
        <v>320</v>
      </c>
      <c r="K24" s="56">
        <v>9</v>
      </c>
      <c r="L24" s="60">
        <v>198.32</v>
      </c>
      <c r="M24" s="61">
        <v>3.75</v>
      </c>
      <c r="N24" s="61">
        <f>L24*M24</f>
        <v>743.69999999999993</v>
      </c>
      <c r="O24" s="61">
        <v>500</v>
      </c>
      <c r="P24" s="61">
        <f>N24+O24</f>
        <v>1243.6999999999998</v>
      </c>
      <c r="Q24" s="66" t="s">
        <v>53</v>
      </c>
    </row>
    <row r="25" spans="1:17" s="4" customFormat="1">
      <c r="A25" s="83">
        <f t="shared" si="0"/>
        <v>20</v>
      </c>
      <c r="B25" s="55" t="s">
        <v>153</v>
      </c>
      <c r="C25" s="56" t="s">
        <v>193</v>
      </c>
      <c r="D25" s="56" t="s">
        <v>191</v>
      </c>
      <c r="E25" s="57">
        <v>2591540776</v>
      </c>
      <c r="F25" s="59" t="s">
        <v>194</v>
      </c>
      <c r="G25" s="58" t="s">
        <v>11</v>
      </c>
      <c r="H25" s="85" t="s">
        <v>195</v>
      </c>
      <c r="I25" s="56" t="s">
        <v>196</v>
      </c>
      <c r="J25" s="56">
        <v>55</v>
      </c>
      <c r="K25" s="56">
        <v>20</v>
      </c>
      <c r="L25" s="60">
        <v>271</v>
      </c>
      <c r="M25" s="61">
        <v>2.25</v>
      </c>
      <c r="N25" s="61">
        <f>L25*M25</f>
        <v>609.75</v>
      </c>
      <c r="O25" s="61"/>
      <c r="P25" s="61">
        <f>N25+O25</f>
        <v>609.75</v>
      </c>
      <c r="Q25" s="66" t="s">
        <v>53</v>
      </c>
    </row>
    <row r="26" spans="1:17" s="4" customFormat="1" ht="30">
      <c r="A26" s="83">
        <f t="shared" si="0"/>
        <v>21</v>
      </c>
      <c r="B26" s="55" t="s">
        <v>197</v>
      </c>
      <c r="C26" s="56" t="s">
        <v>198</v>
      </c>
      <c r="D26" s="56" t="s">
        <v>199</v>
      </c>
      <c r="E26" s="57">
        <v>2591540777</v>
      </c>
      <c r="F26" s="85" t="s">
        <v>119</v>
      </c>
      <c r="G26" s="58" t="s">
        <v>11</v>
      </c>
      <c r="H26" s="85" t="s">
        <v>120</v>
      </c>
      <c r="I26" s="56" t="s">
        <v>24</v>
      </c>
      <c r="J26" s="56">
        <v>200</v>
      </c>
      <c r="K26" s="56">
        <v>8</v>
      </c>
      <c r="L26" s="60">
        <v>135.30000000000001</v>
      </c>
      <c r="M26" s="61">
        <v>3</v>
      </c>
      <c r="N26" s="61">
        <f>L26*M26</f>
        <v>405.90000000000003</v>
      </c>
      <c r="O26" s="61">
        <v>500</v>
      </c>
      <c r="P26" s="61">
        <f>N26+O26</f>
        <v>905.90000000000009</v>
      </c>
      <c r="Q26" s="66" t="s">
        <v>53</v>
      </c>
    </row>
    <row r="27" spans="1:17" s="4" customFormat="1">
      <c r="A27" s="83">
        <f t="shared" si="0"/>
        <v>22</v>
      </c>
      <c r="B27" s="55" t="s">
        <v>197</v>
      </c>
      <c r="C27" s="56" t="s">
        <v>200</v>
      </c>
      <c r="D27" s="56" t="s">
        <v>199</v>
      </c>
      <c r="E27" s="57">
        <v>2591540778</v>
      </c>
      <c r="F27" s="85" t="s">
        <v>201</v>
      </c>
      <c r="G27" s="58" t="s">
        <v>11</v>
      </c>
      <c r="H27" s="85" t="s">
        <v>118</v>
      </c>
      <c r="I27" s="56" t="s">
        <v>41</v>
      </c>
      <c r="J27" s="56">
        <v>295</v>
      </c>
      <c r="K27" s="56">
        <v>14</v>
      </c>
      <c r="L27" s="60">
        <v>302</v>
      </c>
      <c r="M27" s="61">
        <v>3</v>
      </c>
      <c r="N27" s="61">
        <f>L27*M27</f>
        <v>906</v>
      </c>
      <c r="O27" s="61"/>
      <c r="P27" s="61">
        <f>N27+O27</f>
        <v>906</v>
      </c>
      <c r="Q27" s="66" t="s">
        <v>53</v>
      </c>
    </row>
    <row r="28" spans="1:17" s="4" customFormat="1" ht="15" customHeight="1">
      <c r="A28" s="83">
        <f t="shared" si="0"/>
        <v>23</v>
      </c>
      <c r="B28" s="55" t="s">
        <v>197</v>
      </c>
      <c r="C28" s="56" t="s">
        <v>202</v>
      </c>
      <c r="D28" s="56" t="s">
        <v>199</v>
      </c>
      <c r="E28" s="57">
        <v>2591540779</v>
      </c>
      <c r="F28" s="85" t="s">
        <v>203</v>
      </c>
      <c r="G28" s="58" t="s">
        <v>11</v>
      </c>
      <c r="H28" s="30" t="s">
        <v>134</v>
      </c>
      <c r="I28" s="56" t="s">
        <v>135</v>
      </c>
      <c r="J28" s="56">
        <v>350</v>
      </c>
      <c r="K28" s="56">
        <v>21</v>
      </c>
      <c r="L28" s="60">
        <v>227</v>
      </c>
      <c r="M28" s="61">
        <v>3.75</v>
      </c>
      <c r="N28" s="61">
        <f>L28*M28</f>
        <v>851.25</v>
      </c>
      <c r="O28" s="61">
        <v>1200</v>
      </c>
      <c r="P28" s="61">
        <f>N28+O28</f>
        <v>2051.25</v>
      </c>
      <c r="Q28" s="66" t="s">
        <v>53</v>
      </c>
    </row>
    <row r="29" spans="1:17" s="4" customFormat="1">
      <c r="A29" s="83">
        <f t="shared" si="0"/>
        <v>24</v>
      </c>
      <c r="B29" s="55" t="s">
        <v>204</v>
      </c>
      <c r="C29" s="56" t="s">
        <v>205</v>
      </c>
      <c r="D29" s="56" t="s">
        <v>199</v>
      </c>
      <c r="E29" s="57">
        <v>2591540780</v>
      </c>
      <c r="F29" s="59" t="s">
        <v>206</v>
      </c>
      <c r="G29" s="58" t="s">
        <v>11</v>
      </c>
      <c r="H29" s="85" t="s">
        <v>207</v>
      </c>
      <c r="I29" s="56" t="s">
        <v>196</v>
      </c>
      <c r="J29" s="56">
        <v>70</v>
      </c>
      <c r="K29" s="56">
        <v>37</v>
      </c>
      <c r="L29" s="60">
        <v>515</v>
      </c>
      <c r="M29" s="61">
        <v>2.25</v>
      </c>
      <c r="N29" s="61">
        <f>L29*M29</f>
        <v>1158.75</v>
      </c>
      <c r="O29" s="61">
        <v>500</v>
      </c>
      <c r="P29" s="61">
        <f>N29+O29</f>
        <v>1658.75</v>
      </c>
      <c r="Q29" s="66" t="s">
        <v>53</v>
      </c>
    </row>
    <row r="30" spans="1:17" s="4" customFormat="1" ht="30">
      <c r="A30" s="83">
        <f t="shared" si="0"/>
        <v>25</v>
      </c>
      <c r="B30" s="84" t="s">
        <v>208</v>
      </c>
      <c r="C30" s="26" t="s">
        <v>209</v>
      </c>
      <c r="D30" s="56" t="s">
        <v>210</v>
      </c>
      <c r="E30" s="57">
        <v>2591540781</v>
      </c>
      <c r="F30" s="28" t="s">
        <v>109</v>
      </c>
      <c r="G30" s="58" t="s">
        <v>11</v>
      </c>
      <c r="H30" s="28" t="s">
        <v>115</v>
      </c>
      <c r="I30" s="56" t="s">
        <v>21</v>
      </c>
      <c r="J30" s="56">
        <v>80</v>
      </c>
      <c r="K30" s="26">
        <v>20</v>
      </c>
      <c r="L30" s="29">
        <v>437</v>
      </c>
      <c r="M30" s="61">
        <v>2.25</v>
      </c>
      <c r="N30" s="61">
        <f>L30*M30</f>
        <v>983.25</v>
      </c>
      <c r="O30" s="61"/>
      <c r="P30" s="61">
        <f>N30+O30</f>
        <v>983.25</v>
      </c>
      <c r="Q30" s="66" t="s">
        <v>53</v>
      </c>
    </row>
    <row r="31" spans="1:17" s="4" customFormat="1">
      <c r="A31" s="83">
        <f t="shared" si="0"/>
        <v>26</v>
      </c>
      <c r="B31" s="55" t="s">
        <v>208</v>
      </c>
      <c r="C31" s="56" t="s">
        <v>211</v>
      </c>
      <c r="D31" s="56" t="s">
        <v>210</v>
      </c>
      <c r="E31" s="57">
        <v>2591540782</v>
      </c>
      <c r="F31" s="85" t="s">
        <v>143</v>
      </c>
      <c r="G31" s="58" t="s">
        <v>11</v>
      </c>
      <c r="H31" s="30" t="s">
        <v>144</v>
      </c>
      <c r="I31" s="56" t="s">
        <v>135</v>
      </c>
      <c r="J31" s="56">
        <v>320</v>
      </c>
      <c r="K31" s="56">
        <v>21</v>
      </c>
      <c r="L31" s="60">
        <v>256.37</v>
      </c>
      <c r="M31" s="61">
        <v>3.75</v>
      </c>
      <c r="N31" s="61">
        <f>L31*M31</f>
        <v>961.38750000000005</v>
      </c>
      <c r="O31" s="61">
        <v>1500</v>
      </c>
      <c r="P31" s="61">
        <f>N31+O31</f>
        <v>2461.3874999999998</v>
      </c>
      <c r="Q31" s="66" t="s">
        <v>53</v>
      </c>
    </row>
    <row r="32" spans="1:17" s="4" customFormat="1">
      <c r="A32" s="83">
        <f t="shared" si="0"/>
        <v>27</v>
      </c>
      <c r="B32" s="55" t="s">
        <v>208</v>
      </c>
      <c r="C32" s="56" t="s">
        <v>212</v>
      </c>
      <c r="D32" s="56" t="s">
        <v>210</v>
      </c>
      <c r="E32" s="57">
        <v>2591540783</v>
      </c>
      <c r="F32" s="59" t="s">
        <v>213</v>
      </c>
      <c r="G32" s="58" t="s">
        <v>11</v>
      </c>
      <c r="H32" s="85" t="s">
        <v>136</v>
      </c>
      <c r="I32" s="56" t="s">
        <v>24</v>
      </c>
      <c r="J32" s="56">
        <v>250</v>
      </c>
      <c r="K32" s="56">
        <v>3</v>
      </c>
      <c r="L32" s="60">
        <v>24</v>
      </c>
      <c r="M32" s="61">
        <v>3</v>
      </c>
      <c r="N32" s="61">
        <f>L32*M32</f>
        <v>72</v>
      </c>
      <c r="O32" s="61"/>
      <c r="P32" s="61">
        <f>N32+O32</f>
        <v>72</v>
      </c>
      <c r="Q32" s="66" t="s">
        <v>53</v>
      </c>
    </row>
    <row r="33" spans="1:17" s="4" customFormat="1" ht="30">
      <c r="A33" s="83">
        <f t="shared" si="0"/>
        <v>28</v>
      </c>
      <c r="B33" s="84" t="s">
        <v>208</v>
      </c>
      <c r="C33" s="26" t="s">
        <v>214</v>
      </c>
      <c r="D33" s="56" t="s">
        <v>210</v>
      </c>
      <c r="E33" s="98" t="s">
        <v>215</v>
      </c>
      <c r="F33" s="30" t="s">
        <v>50</v>
      </c>
      <c r="G33" s="58" t="s">
        <v>11</v>
      </c>
      <c r="H33" s="28" t="s">
        <v>51</v>
      </c>
      <c r="I33" s="56" t="s">
        <v>52</v>
      </c>
      <c r="J33" s="56">
        <v>430</v>
      </c>
      <c r="K33" s="26">
        <v>18</v>
      </c>
      <c r="L33" s="60">
        <v>384.76</v>
      </c>
      <c r="M33" s="61">
        <v>4.25</v>
      </c>
      <c r="N33" s="61">
        <f>L33*M33</f>
        <v>1635.23</v>
      </c>
      <c r="O33" s="34">
        <v>1000</v>
      </c>
      <c r="P33" s="61">
        <f>N33+O33</f>
        <v>2635.23</v>
      </c>
      <c r="Q33" s="41" t="s">
        <v>53</v>
      </c>
    </row>
    <row r="34" spans="1:17" s="4" customFormat="1">
      <c r="A34" s="83">
        <f t="shared" si="0"/>
        <v>29</v>
      </c>
      <c r="B34" s="55" t="s">
        <v>208</v>
      </c>
      <c r="C34" s="56" t="s">
        <v>216</v>
      </c>
      <c r="D34" s="56" t="s">
        <v>210</v>
      </c>
      <c r="E34" s="57">
        <v>2591540785</v>
      </c>
      <c r="F34" s="59" t="s">
        <v>213</v>
      </c>
      <c r="G34" s="58" t="s">
        <v>11</v>
      </c>
      <c r="H34" s="85" t="s">
        <v>136</v>
      </c>
      <c r="I34" s="56" t="s">
        <v>24</v>
      </c>
      <c r="J34" s="56">
        <v>250</v>
      </c>
      <c r="K34" s="56">
        <v>2</v>
      </c>
      <c r="L34" s="60">
        <v>15</v>
      </c>
      <c r="M34" s="61">
        <v>3</v>
      </c>
      <c r="N34" s="61">
        <f>L34*M34</f>
        <v>45</v>
      </c>
      <c r="O34" s="61">
        <v>300</v>
      </c>
      <c r="P34" s="61">
        <f>N34+O34</f>
        <v>345</v>
      </c>
      <c r="Q34" s="87" t="s">
        <v>59</v>
      </c>
    </row>
    <row r="35" spans="1:17" s="4" customFormat="1" ht="30">
      <c r="A35" s="83">
        <f t="shared" si="0"/>
        <v>30</v>
      </c>
      <c r="B35" s="55" t="s">
        <v>217</v>
      </c>
      <c r="C35" s="56" t="s">
        <v>218</v>
      </c>
      <c r="D35" s="56" t="s">
        <v>210</v>
      </c>
      <c r="E35" s="57">
        <v>2591540787</v>
      </c>
      <c r="F35" s="59" t="s">
        <v>219</v>
      </c>
      <c r="G35" s="58" t="s">
        <v>11</v>
      </c>
      <c r="H35" s="85" t="s">
        <v>16</v>
      </c>
      <c r="I35" s="56" t="s">
        <v>24</v>
      </c>
      <c r="J35" s="56">
        <v>190</v>
      </c>
      <c r="K35" s="56">
        <v>29</v>
      </c>
      <c r="L35" s="60">
        <v>494</v>
      </c>
      <c r="M35" s="61">
        <v>3</v>
      </c>
      <c r="N35" s="61">
        <f>L35*M35</f>
        <v>1482</v>
      </c>
      <c r="O35" s="34"/>
      <c r="P35" s="61">
        <f>N35+O35</f>
        <v>1482</v>
      </c>
      <c r="Q35" s="66" t="s">
        <v>53</v>
      </c>
    </row>
    <row r="36" spans="1:17" s="4" customFormat="1">
      <c r="A36" s="83">
        <f t="shared" si="0"/>
        <v>31</v>
      </c>
      <c r="B36" s="55" t="s">
        <v>153</v>
      </c>
      <c r="C36" s="56" t="s">
        <v>220</v>
      </c>
      <c r="D36" s="56" t="s">
        <v>210</v>
      </c>
      <c r="E36" s="57">
        <v>2591540788</v>
      </c>
      <c r="F36" s="59" t="s">
        <v>194</v>
      </c>
      <c r="G36" s="58" t="s">
        <v>11</v>
      </c>
      <c r="H36" s="85" t="s">
        <v>195</v>
      </c>
      <c r="I36" s="56" t="s">
        <v>196</v>
      </c>
      <c r="J36" s="56">
        <v>55</v>
      </c>
      <c r="K36" s="56">
        <v>10</v>
      </c>
      <c r="L36" s="60">
        <v>167.38</v>
      </c>
      <c r="M36" s="61">
        <v>2.25</v>
      </c>
      <c r="N36" s="61">
        <f>L36*M36</f>
        <v>376.60500000000002</v>
      </c>
      <c r="O36" s="61"/>
      <c r="P36" s="61">
        <f>N36+O36</f>
        <v>376.60500000000002</v>
      </c>
      <c r="Q36" s="66" t="s">
        <v>53</v>
      </c>
    </row>
    <row r="37" spans="1:17" s="4" customFormat="1">
      <c r="A37" s="83">
        <f t="shared" si="0"/>
        <v>32</v>
      </c>
      <c r="B37" s="55" t="s">
        <v>221</v>
      </c>
      <c r="C37" s="56" t="s">
        <v>222</v>
      </c>
      <c r="D37" s="56" t="s">
        <v>210</v>
      </c>
      <c r="E37" s="57">
        <v>2591540789</v>
      </c>
      <c r="F37" s="85" t="s">
        <v>223</v>
      </c>
      <c r="G37" s="58" t="s">
        <v>11</v>
      </c>
      <c r="H37" s="30" t="s">
        <v>224</v>
      </c>
      <c r="I37" s="56" t="s">
        <v>27</v>
      </c>
      <c r="J37" s="56">
        <v>80</v>
      </c>
      <c r="K37" s="56">
        <v>22</v>
      </c>
      <c r="L37" s="60">
        <v>468.3</v>
      </c>
      <c r="M37" s="61">
        <v>2.25</v>
      </c>
      <c r="N37" s="61">
        <f>L37*M37</f>
        <v>1053.675</v>
      </c>
      <c r="O37" s="61">
        <v>500</v>
      </c>
      <c r="P37" s="61">
        <f>N37+O37</f>
        <v>1553.675</v>
      </c>
      <c r="Q37" s="66" t="s">
        <v>53</v>
      </c>
    </row>
    <row r="38" spans="1:17" s="4" customFormat="1" ht="30">
      <c r="A38" s="83">
        <f t="shared" si="0"/>
        <v>33</v>
      </c>
      <c r="B38" s="55" t="s">
        <v>208</v>
      </c>
      <c r="C38" s="56" t="s">
        <v>225</v>
      </c>
      <c r="D38" s="56" t="s">
        <v>210</v>
      </c>
      <c r="E38" s="57">
        <v>2591540790</v>
      </c>
      <c r="F38" s="85" t="s">
        <v>44</v>
      </c>
      <c r="G38" s="58" t="s">
        <v>11</v>
      </c>
      <c r="H38" s="85" t="s">
        <v>45</v>
      </c>
      <c r="I38" s="56" t="s">
        <v>41</v>
      </c>
      <c r="J38" s="56">
        <v>305</v>
      </c>
      <c r="K38" s="56">
        <v>22</v>
      </c>
      <c r="L38" s="60">
        <v>498.45</v>
      </c>
      <c r="M38" s="61">
        <v>3.75</v>
      </c>
      <c r="N38" s="61">
        <f>L38*M38</f>
        <v>1869.1875</v>
      </c>
      <c r="O38" s="61"/>
      <c r="P38" s="61">
        <f>N38+O38</f>
        <v>1869.1875</v>
      </c>
      <c r="Q38" s="66" t="s">
        <v>53</v>
      </c>
    </row>
    <row r="39" spans="1:17" s="4" customFormat="1" ht="30">
      <c r="A39" s="83">
        <f t="shared" si="0"/>
        <v>34</v>
      </c>
      <c r="B39" s="55" t="s">
        <v>208</v>
      </c>
      <c r="C39" s="56" t="s">
        <v>226</v>
      </c>
      <c r="D39" s="56" t="s">
        <v>210</v>
      </c>
      <c r="E39" s="57">
        <v>2591540791</v>
      </c>
      <c r="F39" s="59" t="s">
        <v>93</v>
      </c>
      <c r="G39" s="58" t="s">
        <v>11</v>
      </c>
      <c r="H39" s="59" t="s">
        <v>94</v>
      </c>
      <c r="I39" s="56" t="s">
        <v>27</v>
      </c>
      <c r="J39" s="56">
        <v>85</v>
      </c>
      <c r="K39" s="56">
        <v>23</v>
      </c>
      <c r="L39" s="60">
        <v>479</v>
      </c>
      <c r="M39" s="61">
        <v>2.25</v>
      </c>
      <c r="N39" s="61">
        <f>L39*M39</f>
        <v>1077.75</v>
      </c>
      <c r="O39" s="61"/>
      <c r="P39" s="61">
        <f>N39+O39</f>
        <v>1077.75</v>
      </c>
      <c r="Q39" s="66" t="s">
        <v>53</v>
      </c>
    </row>
    <row r="40" spans="1:17" s="4" customFormat="1" ht="30">
      <c r="A40" s="83">
        <f t="shared" si="0"/>
        <v>35</v>
      </c>
      <c r="B40" s="55" t="s">
        <v>227</v>
      </c>
      <c r="C40" s="56" t="s">
        <v>228</v>
      </c>
      <c r="D40" s="56" t="s">
        <v>229</v>
      </c>
      <c r="E40" s="57">
        <v>2591540792</v>
      </c>
      <c r="F40" s="59" t="s">
        <v>219</v>
      </c>
      <c r="G40" s="58" t="s">
        <v>11</v>
      </c>
      <c r="H40" s="85" t="s">
        <v>16</v>
      </c>
      <c r="I40" s="56" t="s">
        <v>24</v>
      </c>
      <c r="J40" s="56">
        <v>190</v>
      </c>
      <c r="K40" s="56">
        <v>21</v>
      </c>
      <c r="L40" s="60">
        <v>324</v>
      </c>
      <c r="M40" s="61">
        <v>3</v>
      </c>
      <c r="N40" s="61">
        <f>L40*M40</f>
        <v>972</v>
      </c>
      <c r="O40" s="34"/>
      <c r="P40" s="61">
        <f>N40+O40</f>
        <v>972</v>
      </c>
      <c r="Q40" s="66" t="s">
        <v>53</v>
      </c>
    </row>
    <row r="41" spans="1:17" s="4" customFormat="1">
      <c r="A41" s="83">
        <f t="shared" si="0"/>
        <v>36</v>
      </c>
      <c r="B41" s="55" t="s">
        <v>230</v>
      </c>
      <c r="C41" s="56" t="s">
        <v>231</v>
      </c>
      <c r="D41" s="56" t="s">
        <v>229</v>
      </c>
      <c r="E41" s="57">
        <v>2591540793</v>
      </c>
      <c r="F41" s="85" t="s">
        <v>232</v>
      </c>
      <c r="G41" s="58" t="s">
        <v>11</v>
      </c>
      <c r="H41" s="30" t="s">
        <v>138</v>
      </c>
      <c r="I41" s="56" t="s">
        <v>21</v>
      </c>
      <c r="J41" s="56">
        <v>70</v>
      </c>
      <c r="K41" s="56">
        <v>15</v>
      </c>
      <c r="L41" s="60">
        <v>143</v>
      </c>
      <c r="M41" s="61">
        <v>2.25</v>
      </c>
      <c r="N41" s="61">
        <f>L41*M41</f>
        <v>321.75</v>
      </c>
      <c r="O41" s="61"/>
      <c r="P41" s="61">
        <f>N41+O41</f>
        <v>321.75</v>
      </c>
      <c r="Q41" s="66"/>
    </row>
    <row r="42" spans="1:17" s="4" customFormat="1" ht="30">
      <c r="A42" s="83">
        <f t="shared" si="0"/>
        <v>37</v>
      </c>
      <c r="B42" s="55" t="s">
        <v>217</v>
      </c>
      <c r="C42" s="56" t="s">
        <v>233</v>
      </c>
      <c r="D42" s="56" t="s">
        <v>229</v>
      </c>
      <c r="E42" s="57">
        <v>2591540794</v>
      </c>
      <c r="F42" s="59" t="s">
        <v>219</v>
      </c>
      <c r="G42" s="58" t="s">
        <v>11</v>
      </c>
      <c r="H42" s="85" t="s">
        <v>16</v>
      </c>
      <c r="I42" s="56" t="s">
        <v>24</v>
      </c>
      <c r="J42" s="56">
        <v>190</v>
      </c>
      <c r="K42" s="56">
        <v>73</v>
      </c>
      <c r="L42" s="60">
        <v>1679</v>
      </c>
      <c r="M42" s="61">
        <v>3</v>
      </c>
      <c r="N42" s="61">
        <f>L42*M42</f>
        <v>5037</v>
      </c>
      <c r="O42" s="34"/>
      <c r="P42" s="61">
        <f>N42+O42</f>
        <v>5037</v>
      </c>
      <c r="Q42" s="66" t="s">
        <v>53</v>
      </c>
    </row>
    <row r="43" spans="1:17" s="4" customFormat="1" ht="15" customHeight="1">
      <c r="A43" s="83">
        <f t="shared" si="0"/>
        <v>38</v>
      </c>
      <c r="B43" s="55" t="s">
        <v>227</v>
      </c>
      <c r="C43" s="56" t="s">
        <v>234</v>
      </c>
      <c r="D43" s="56" t="s">
        <v>229</v>
      </c>
      <c r="E43" s="57">
        <v>2591540795</v>
      </c>
      <c r="F43" s="59" t="s">
        <v>219</v>
      </c>
      <c r="G43" s="58" t="s">
        <v>11</v>
      </c>
      <c r="H43" s="85" t="s">
        <v>16</v>
      </c>
      <c r="I43" s="56" t="s">
        <v>24</v>
      </c>
      <c r="J43" s="56">
        <v>190</v>
      </c>
      <c r="K43" s="56">
        <v>39</v>
      </c>
      <c r="L43" s="60">
        <v>765</v>
      </c>
      <c r="M43" s="61">
        <v>3</v>
      </c>
      <c r="N43" s="61">
        <f>L43*M43</f>
        <v>2295</v>
      </c>
      <c r="O43" s="34"/>
      <c r="P43" s="61">
        <f>N43+O43</f>
        <v>2295</v>
      </c>
      <c r="Q43" s="66" t="s">
        <v>53</v>
      </c>
    </row>
    <row r="44" spans="1:17" s="4" customFormat="1">
      <c r="A44" s="83">
        <f t="shared" si="0"/>
        <v>39</v>
      </c>
      <c r="B44" s="55" t="s">
        <v>221</v>
      </c>
      <c r="C44" s="56" t="s">
        <v>235</v>
      </c>
      <c r="D44" s="56" t="s">
        <v>229</v>
      </c>
      <c r="E44" s="57">
        <v>2591540796</v>
      </c>
      <c r="F44" s="59" t="s">
        <v>29</v>
      </c>
      <c r="G44" s="58" t="s">
        <v>11</v>
      </c>
      <c r="H44" s="85" t="s">
        <v>30</v>
      </c>
      <c r="I44" s="56" t="s">
        <v>22</v>
      </c>
      <c r="J44" s="56">
        <v>130</v>
      </c>
      <c r="K44" s="56">
        <v>3</v>
      </c>
      <c r="L44" s="60">
        <v>5</v>
      </c>
      <c r="M44" s="61">
        <v>3</v>
      </c>
      <c r="N44" s="61">
        <f>L44*M44</f>
        <v>15</v>
      </c>
      <c r="O44" s="61"/>
      <c r="P44" s="61">
        <f>N44+O44</f>
        <v>15</v>
      </c>
      <c r="Q44" s="66" t="s">
        <v>53</v>
      </c>
    </row>
    <row r="45" spans="1:17" s="4" customFormat="1" ht="30">
      <c r="A45" s="83">
        <f t="shared" si="0"/>
        <v>40</v>
      </c>
      <c r="B45" s="55" t="s">
        <v>236</v>
      </c>
      <c r="C45" s="56" t="s">
        <v>237</v>
      </c>
      <c r="D45" s="56" t="s">
        <v>238</v>
      </c>
      <c r="E45" s="57">
        <v>2591540797</v>
      </c>
      <c r="F45" s="85" t="s">
        <v>104</v>
      </c>
      <c r="G45" s="58" t="s">
        <v>11</v>
      </c>
      <c r="H45" s="59" t="s">
        <v>33</v>
      </c>
      <c r="I45" s="56" t="s">
        <v>9</v>
      </c>
      <c r="J45" s="56">
        <v>145</v>
      </c>
      <c r="K45" s="56">
        <v>16</v>
      </c>
      <c r="L45" s="60">
        <v>473</v>
      </c>
      <c r="M45" s="61">
        <v>3</v>
      </c>
      <c r="N45" s="61">
        <f>L45*M45</f>
        <v>1419</v>
      </c>
      <c r="O45" s="61"/>
      <c r="P45" s="61">
        <f>N45+O45</f>
        <v>1419</v>
      </c>
      <c r="Q45" s="66" t="s">
        <v>53</v>
      </c>
    </row>
    <row r="46" spans="1:17" s="4" customFormat="1" ht="30">
      <c r="A46" s="83">
        <f t="shared" si="0"/>
        <v>41</v>
      </c>
      <c r="B46" s="55" t="s">
        <v>221</v>
      </c>
      <c r="C46" s="56" t="s">
        <v>239</v>
      </c>
      <c r="D46" s="56" t="s">
        <v>238</v>
      </c>
      <c r="E46" s="57">
        <v>2591540798</v>
      </c>
      <c r="F46" s="59" t="s">
        <v>125</v>
      </c>
      <c r="G46" s="58" t="s">
        <v>11</v>
      </c>
      <c r="H46" s="85" t="s">
        <v>126</v>
      </c>
      <c r="I46" s="56" t="s">
        <v>41</v>
      </c>
      <c r="J46" s="56">
        <v>295</v>
      </c>
      <c r="K46" s="56">
        <v>12</v>
      </c>
      <c r="L46" s="60">
        <v>107</v>
      </c>
      <c r="M46" s="61">
        <v>3</v>
      </c>
      <c r="N46" s="61">
        <f>L46*M46</f>
        <v>321</v>
      </c>
      <c r="O46" s="61"/>
      <c r="P46" s="61">
        <f>N46+O46</f>
        <v>321</v>
      </c>
      <c r="Q46" s="66" t="s">
        <v>53</v>
      </c>
    </row>
    <row r="47" spans="1:17" s="4" customFormat="1" ht="15" customHeight="1">
      <c r="A47" s="83">
        <f t="shared" si="0"/>
        <v>42</v>
      </c>
      <c r="B47" s="55" t="s">
        <v>221</v>
      </c>
      <c r="C47" s="56" t="s">
        <v>240</v>
      </c>
      <c r="D47" s="56" t="s">
        <v>238</v>
      </c>
      <c r="E47" s="57">
        <v>2591540799</v>
      </c>
      <c r="F47" s="85" t="s">
        <v>31</v>
      </c>
      <c r="G47" s="58" t="s">
        <v>11</v>
      </c>
      <c r="H47" s="85" t="s">
        <v>32</v>
      </c>
      <c r="I47" s="56" t="s">
        <v>7</v>
      </c>
      <c r="J47" s="56">
        <v>90</v>
      </c>
      <c r="K47" s="56">
        <v>32</v>
      </c>
      <c r="L47" s="60">
        <v>451</v>
      </c>
      <c r="M47" s="61">
        <v>2.25</v>
      </c>
      <c r="N47" s="61">
        <f>L47*M47</f>
        <v>1014.75</v>
      </c>
      <c r="O47" s="61"/>
      <c r="P47" s="61">
        <f>N47+O47</f>
        <v>1014.75</v>
      </c>
      <c r="Q47" s="66" t="s">
        <v>53</v>
      </c>
    </row>
    <row r="48" spans="1:17" s="4" customFormat="1">
      <c r="A48" s="83">
        <f t="shared" si="0"/>
        <v>43</v>
      </c>
      <c r="B48" s="55" t="s">
        <v>221</v>
      </c>
      <c r="C48" s="56" t="s">
        <v>241</v>
      </c>
      <c r="D48" s="56" t="s">
        <v>238</v>
      </c>
      <c r="E48" s="57">
        <v>2591540800</v>
      </c>
      <c r="F48" s="85" t="s">
        <v>31</v>
      </c>
      <c r="G48" s="58" t="s">
        <v>11</v>
      </c>
      <c r="H48" s="85" t="s">
        <v>32</v>
      </c>
      <c r="I48" s="56" t="s">
        <v>7</v>
      </c>
      <c r="J48" s="56">
        <v>90</v>
      </c>
      <c r="K48" s="56">
        <v>3</v>
      </c>
      <c r="L48" s="60">
        <v>46</v>
      </c>
      <c r="M48" s="61">
        <v>2.25</v>
      </c>
      <c r="N48" s="61">
        <f>L48*M48</f>
        <v>103.5</v>
      </c>
      <c r="O48" s="61"/>
      <c r="P48" s="61">
        <f>N48+O48</f>
        <v>103.5</v>
      </c>
      <c r="Q48" s="66" t="s">
        <v>53</v>
      </c>
    </row>
    <row r="49" spans="1:17" s="4" customFormat="1">
      <c r="A49" s="83">
        <f t="shared" si="0"/>
        <v>44</v>
      </c>
      <c r="B49" s="55" t="s">
        <v>242</v>
      </c>
      <c r="C49" s="56" t="s">
        <v>243</v>
      </c>
      <c r="D49" s="56" t="s">
        <v>238</v>
      </c>
      <c r="E49" s="57">
        <v>2591540801</v>
      </c>
      <c r="F49" s="85" t="s">
        <v>244</v>
      </c>
      <c r="G49" s="58" t="s">
        <v>11</v>
      </c>
      <c r="H49" s="85" t="s">
        <v>81</v>
      </c>
      <c r="I49" s="56" t="s">
        <v>20</v>
      </c>
      <c r="J49" s="56">
        <v>25</v>
      </c>
      <c r="K49" s="56">
        <v>20</v>
      </c>
      <c r="L49" s="60">
        <v>437</v>
      </c>
      <c r="M49" s="61">
        <v>2.25</v>
      </c>
      <c r="N49" s="61">
        <f>L49*M49</f>
        <v>983.25</v>
      </c>
      <c r="O49" s="61"/>
      <c r="P49" s="61">
        <f>N49+O49</f>
        <v>983.25</v>
      </c>
      <c r="Q49" s="66" t="s">
        <v>53</v>
      </c>
    </row>
    <row r="50" spans="1:17" s="4" customFormat="1" ht="30">
      <c r="A50" s="83">
        <f t="shared" si="0"/>
        <v>45</v>
      </c>
      <c r="B50" s="84" t="s">
        <v>227</v>
      </c>
      <c r="C50" s="26" t="s">
        <v>245</v>
      </c>
      <c r="D50" s="56" t="s">
        <v>238</v>
      </c>
      <c r="E50" s="57">
        <v>2591540802</v>
      </c>
      <c r="F50" s="28" t="s">
        <v>246</v>
      </c>
      <c r="G50" s="58" t="s">
        <v>11</v>
      </c>
      <c r="H50" s="28" t="s">
        <v>247</v>
      </c>
      <c r="I50" s="56" t="s">
        <v>24</v>
      </c>
      <c r="J50" s="56">
        <v>230</v>
      </c>
      <c r="K50" s="26">
        <v>64</v>
      </c>
      <c r="L50" s="29">
        <v>1197</v>
      </c>
      <c r="M50" s="61">
        <v>3</v>
      </c>
      <c r="N50" s="61">
        <f>L50*M50</f>
        <v>3591</v>
      </c>
      <c r="O50" s="34">
        <v>1000</v>
      </c>
      <c r="P50" s="61">
        <f>N50+O50</f>
        <v>4591</v>
      </c>
      <c r="Q50" s="66" t="s">
        <v>53</v>
      </c>
    </row>
    <row r="51" spans="1:17" s="4" customFormat="1" ht="30">
      <c r="A51" s="83">
        <f t="shared" si="0"/>
        <v>46</v>
      </c>
      <c r="B51" s="84" t="s">
        <v>227</v>
      </c>
      <c r="C51" s="26" t="s">
        <v>248</v>
      </c>
      <c r="D51" s="56" t="s">
        <v>238</v>
      </c>
      <c r="E51" s="57">
        <v>2591540803</v>
      </c>
      <c r="F51" s="28" t="s">
        <v>246</v>
      </c>
      <c r="G51" s="58" t="s">
        <v>11</v>
      </c>
      <c r="H51" s="28" t="s">
        <v>247</v>
      </c>
      <c r="I51" s="56" t="s">
        <v>24</v>
      </c>
      <c r="J51" s="56">
        <v>230</v>
      </c>
      <c r="K51" s="26">
        <v>19</v>
      </c>
      <c r="L51" s="29">
        <v>160.13999999999999</v>
      </c>
      <c r="M51" s="61">
        <v>3</v>
      </c>
      <c r="N51" s="61">
        <f>L51*M51</f>
        <v>480.41999999999996</v>
      </c>
      <c r="O51" s="61"/>
      <c r="P51" s="61">
        <f>N51+O51</f>
        <v>480.41999999999996</v>
      </c>
      <c r="Q51" s="66" t="s">
        <v>53</v>
      </c>
    </row>
    <row r="52" spans="1:17" s="4" customFormat="1" ht="30">
      <c r="A52" s="83">
        <f t="shared" si="0"/>
        <v>47</v>
      </c>
      <c r="B52" s="55" t="s">
        <v>249</v>
      </c>
      <c r="C52" s="56" t="s">
        <v>250</v>
      </c>
      <c r="D52" s="56" t="s">
        <v>238</v>
      </c>
      <c r="E52" s="57">
        <v>2591540804</v>
      </c>
      <c r="F52" s="85" t="s">
        <v>251</v>
      </c>
      <c r="G52" s="58" t="s">
        <v>11</v>
      </c>
      <c r="H52" s="30" t="s">
        <v>388</v>
      </c>
      <c r="I52" s="56" t="s">
        <v>20</v>
      </c>
      <c r="J52" s="56">
        <v>130</v>
      </c>
      <c r="K52" s="56">
        <v>19</v>
      </c>
      <c r="L52" s="60">
        <v>431.21</v>
      </c>
      <c r="M52" s="61">
        <v>3</v>
      </c>
      <c r="N52" s="61">
        <f>L52*M52</f>
        <v>1293.6299999999999</v>
      </c>
      <c r="O52" s="61"/>
      <c r="P52" s="61">
        <f>N52+O52</f>
        <v>1293.6299999999999</v>
      </c>
      <c r="Q52" s="66" t="s">
        <v>53</v>
      </c>
    </row>
    <row r="53" spans="1:17" s="4" customFormat="1" ht="30">
      <c r="A53" s="83">
        <f t="shared" si="0"/>
        <v>48</v>
      </c>
      <c r="B53" s="55" t="s">
        <v>249</v>
      </c>
      <c r="C53" s="56" t="s">
        <v>252</v>
      </c>
      <c r="D53" s="56" t="s">
        <v>238</v>
      </c>
      <c r="E53" s="57">
        <v>2591540805</v>
      </c>
      <c r="F53" s="85" t="s">
        <v>251</v>
      </c>
      <c r="G53" s="58" t="s">
        <v>11</v>
      </c>
      <c r="H53" s="30" t="s">
        <v>388</v>
      </c>
      <c r="I53" s="56" t="s">
        <v>20</v>
      </c>
      <c r="J53" s="56">
        <v>130</v>
      </c>
      <c r="K53" s="56">
        <v>5</v>
      </c>
      <c r="L53" s="60">
        <v>70.28</v>
      </c>
      <c r="M53" s="61">
        <v>3</v>
      </c>
      <c r="N53" s="61">
        <f>L53*M53</f>
        <v>210.84</v>
      </c>
      <c r="O53" s="61"/>
      <c r="P53" s="61">
        <f>N53+O53</f>
        <v>210.84</v>
      </c>
      <c r="Q53" s="66" t="s">
        <v>53</v>
      </c>
    </row>
    <row r="54" spans="1:17" s="4" customFormat="1" ht="15" customHeight="1">
      <c r="A54" s="83">
        <f t="shared" si="0"/>
        <v>49</v>
      </c>
      <c r="B54" s="55" t="s">
        <v>227</v>
      </c>
      <c r="C54" s="56" t="s">
        <v>253</v>
      </c>
      <c r="D54" s="56" t="s">
        <v>238</v>
      </c>
      <c r="E54" s="57">
        <v>2591540806</v>
      </c>
      <c r="F54" s="85" t="s">
        <v>48</v>
      </c>
      <c r="G54" s="58" t="s">
        <v>11</v>
      </c>
      <c r="H54" s="59" t="s">
        <v>49</v>
      </c>
      <c r="I54" s="56" t="s">
        <v>26</v>
      </c>
      <c r="J54" s="56">
        <v>255</v>
      </c>
      <c r="K54" s="56">
        <v>20</v>
      </c>
      <c r="L54" s="60">
        <v>420</v>
      </c>
      <c r="M54" s="61">
        <v>3.75</v>
      </c>
      <c r="N54" s="61">
        <f>L54*M54</f>
        <v>1575</v>
      </c>
      <c r="O54" s="61">
        <v>1000</v>
      </c>
      <c r="P54" s="61">
        <f>N54+O54</f>
        <v>2575</v>
      </c>
      <c r="Q54" s="66" t="s">
        <v>53</v>
      </c>
    </row>
    <row r="55" spans="1:17" s="4" customFormat="1" ht="30">
      <c r="A55" s="83">
        <f t="shared" si="0"/>
        <v>50</v>
      </c>
      <c r="B55" s="55" t="s">
        <v>221</v>
      </c>
      <c r="C55" s="56" t="s">
        <v>254</v>
      </c>
      <c r="D55" s="56" t="s">
        <v>238</v>
      </c>
      <c r="E55" s="57">
        <v>2591540807</v>
      </c>
      <c r="F55" s="85" t="s">
        <v>44</v>
      </c>
      <c r="G55" s="58" t="s">
        <v>11</v>
      </c>
      <c r="H55" s="85" t="s">
        <v>45</v>
      </c>
      <c r="I55" s="56" t="s">
        <v>41</v>
      </c>
      <c r="J55" s="56">
        <v>305</v>
      </c>
      <c r="K55" s="56">
        <v>17</v>
      </c>
      <c r="L55" s="60">
        <v>300</v>
      </c>
      <c r="M55" s="61">
        <v>3.75</v>
      </c>
      <c r="N55" s="61">
        <f>L55*M55</f>
        <v>1125</v>
      </c>
      <c r="O55" s="61"/>
      <c r="P55" s="61">
        <f>N55+O55</f>
        <v>1125</v>
      </c>
      <c r="Q55" s="66" t="s">
        <v>53</v>
      </c>
    </row>
    <row r="56" spans="1:17" s="4" customFormat="1" ht="30">
      <c r="A56" s="83">
        <f t="shared" si="0"/>
        <v>51</v>
      </c>
      <c r="B56" s="55" t="s">
        <v>221</v>
      </c>
      <c r="C56" s="56" t="s">
        <v>255</v>
      </c>
      <c r="D56" s="56" t="s">
        <v>238</v>
      </c>
      <c r="E56" s="57">
        <v>2591540808</v>
      </c>
      <c r="F56" s="59" t="s">
        <v>125</v>
      </c>
      <c r="G56" s="58" t="s">
        <v>11</v>
      </c>
      <c r="H56" s="85" t="s">
        <v>126</v>
      </c>
      <c r="I56" s="56" t="s">
        <v>41</v>
      </c>
      <c r="J56" s="56">
        <v>295</v>
      </c>
      <c r="K56" s="56">
        <v>1</v>
      </c>
      <c r="L56" s="60">
        <v>26</v>
      </c>
      <c r="M56" s="61">
        <v>3</v>
      </c>
      <c r="N56" s="61">
        <f>L56*M56</f>
        <v>78</v>
      </c>
      <c r="O56" s="61"/>
      <c r="P56" s="61">
        <f>N56+O56</f>
        <v>78</v>
      </c>
      <c r="Q56" s="66" t="s">
        <v>53</v>
      </c>
    </row>
    <row r="57" spans="1:17" s="4" customFormat="1" ht="15" customHeight="1">
      <c r="A57" s="83">
        <f t="shared" si="0"/>
        <v>52</v>
      </c>
      <c r="B57" s="55" t="s">
        <v>236</v>
      </c>
      <c r="C57" s="56" t="s">
        <v>256</v>
      </c>
      <c r="D57" s="56" t="s">
        <v>257</v>
      </c>
      <c r="E57" s="57">
        <v>2591540809</v>
      </c>
      <c r="F57" s="85" t="s">
        <v>203</v>
      </c>
      <c r="G57" s="58" t="s">
        <v>11</v>
      </c>
      <c r="H57" s="30" t="s">
        <v>134</v>
      </c>
      <c r="I57" s="56" t="s">
        <v>135</v>
      </c>
      <c r="J57" s="56">
        <v>350</v>
      </c>
      <c r="K57" s="56">
        <v>13</v>
      </c>
      <c r="L57" s="60">
        <v>206</v>
      </c>
      <c r="M57" s="61">
        <v>3.75</v>
      </c>
      <c r="N57" s="61">
        <f>L57*M57</f>
        <v>772.5</v>
      </c>
      <c r="O57" s="61">
        <v>1200</v>
      </c>
      <c r="P57" s="61">
        <f>N57+O57</f>
        <v>1972.5</v>
      </c>
      <c r="Q57" s="66" t="s">
        <v>53</v>
      </c>
    </row>
    <row r="58" spans="1:17" s="4" customFormat="1">
      <c r="A58" s="83">
        <f t="shared" si="0"/>
        <v>53</v>
      </c>
      <c r="B58" s="55" t="s">
        <v>236</v>
      </c>
      <c r="C58" s="56" t="s">
        <v>258</v>
      </c>
      <c r="D58" s="56" t="s">
        <v>257</v>
      </c>
      <c r="E58" s="57">
        <v>2591540810</v>
      </c>
      <c r="F58" s="85" t="s">
        <v>143</v>
      </c>
      <c r="G58" s="58" t="s">
        <v>11</v>
      </c>
      <c r="H58" s="30" t="s">
        <v>144</v>
      </c>
      <c r="I58" s="56" t="s">
        <v>135</v>
      </c>
      <c r="J58" s="56">
        <v>320</v>
      </c>
      <c r="K58" s="56">
        <v>6</v>
      </c>
      <c r="L58" s="60">
        <v>98.4</v>
      </c>
      <c r="M58" s="61">
        <v>3.75</v>
      </c>
      <c r="N58" s="61">
        <f>L58*M58</f>
        <v>369</v>
      </c>
      <c r="O58" s="61">
        <v>1200</v>
      </c>
      <c r="P58" s="61">
        <f>N58+O58</f>
        <v>1569</v>
      </c>
      <c r="Q58" s="66" t="s">
        <v>53</v>
      </c>
    </row>
    <row r="59" spans="1:17" s="4" customFormat="1" ht="30">
      <c r="A59" s="83">
        <f t="shared" si="0"/>
        <v>54</v>
      </c>
      <c r="B59" s="55" t="s">
        <v>249</v>
      </c>
      <c r="C59" s="56" t="s">
        <v>259</v>
      </c>
      <c r="D59" s="56" t="s">
        <v>257</v>
      </c>
      <c r="E59" s="57">
        <v>2591540811</v>
      </c>
      <c r="F59" s="85" t="s">
        <v>251</v>
      </c>
      <c r="G59" s="58" t="s">
        <v>11</v>
      </c>
      <c r="H59" s="30" t="s">
        <v>388</v>
      </c>
      <c r="I59" s="56" t="s">
        <v>20</v>
      </c>
      <c r="J59" s="56">
        <v>130</v>
      </c>
      <c r="K59" s="56">
        <v>9</v>
      </c>
      <c r="L59" s="60">
        <v>102</v>
      </c>
      <c r="M59" s="61">
        <v>3</v>
      </c>
      <c r="N59" s="61">
        <f>L59*M59</f>
        <v>306</v>
      </c>
      <c r="O59" s="61"/>
      <c r="P59" s="61">
        <f>N59+O59</f>
        <v>306</v>
      </c>
      <c r="Q59" s="66" t="s">
        <v>53</v>
      </c>
    </row>
    <row r="60" spans="1:17" s="4" customFormat="1">
      <c r="A60" s="83">
        <f t="shared" si="0"/>
        <v>55</v>
      </c>
      <c r="B60" s="55" t="s">
        <v>153</v>
      </c>
      <c r="C60" s="56" t="s">
        <v>260</v>
      </c>
      <c r="D60" s="56" t="s">
        <v>257</v>
      </c>
      <c r="E60" s="57">
        <v>2591540812</v>
      </c>
      <c r="F60" s="85" t="s">
        <v>156</v>
      </c>
      <c r="G60" s="58" t="s">
        <v>11</v>
      </c>
      <c r="H60" s="85" t="s">
        <v>22</v>
      </c>
      <c r="I60" s="56" t="s">
        <v>22</v>
      </c>
      <c r="J60" s="56">
        <v>130</v>
      </c>
      <c r="K60" s="56">
        <v>25</v>
      </c>
      <c r="L60" s="60">
        <v>498</v>
      </c>
      <c r="M60" s="61">
        <v>3</v>
      </c>
      <c r="N60" s="61">
        <f>L60*M60</f>
        <v>1494</v>
      </c>
      <c r="O60" s="61"/>
      <c r="P60" s="61">
        <f>N60+O60</f>
        <v>1494</v>
      </c>
      <c r="Q60" s="66" t="s">
        <v>53</v>
      </c>
    </row>
    <row r="61" spans="1:17" s="4" customFormat="1" ht="15" customHeight="1">
      <c r="A61" s="83">
        <f t="shared" si="0"/>
        <v>56</v>
      </c>
      <c r="B61" s="55" t="s">
        <v>153</v>
      </c>
      <c r="C61" s="56" t="s">
        <v>261</v>
      </c>
      <c r="D61" s="56" t="s">
        <v>257</v>
      </c>
      <c r="E61" s="57">
        <v>2591540813</v>
      </c>
      <c r="F61" s="85" t="s">
        <v>156</v>
      </c>
      <c r="G61" s="58" t="s">
        <v>11</v>
      </c>
      <c r="H61" s="85" t="s">
        <v>22</v>
      </c>
      <c r="I61" s="56" t="s">
        <v>22</v>
      </c>
      <c r="J61" s="56">
        <v>130</v>
      </c>
      <c r="K61" s="56">
        <v>8</v>
      </c>
      <c r="L61" s="60">
        <v>158.35</v>
      </c>
      <c r="M61" s="61">
        <v>3</v>
      </c>
      <c r="N61" s="61">
        <f>L61*M61</f>
        <v>475.04999999999995</v>
      </c>
      <c r="O61" s="61"/>
      <c r="P61" s="61">
        <f>N61+O61</f>
        <v>475.04999999999995</v>
      </c>
      <c r="Q61" s="66" t="s">
        <v>53</v>
      </c>
    </row>
    <row r="62" spans="1:17" s="4" customFormat="1" ht="15" customHeight="1">
      <c r="A62" s="83">
        <f t="shared" si="0"/>
        <v>57</v>
      </c>
      <c r="B62" s="55" t="s">
        <v>153</v>
      </c>
      <c r="C62" s="56" t="s">
        <v>262</v>
      </c>
      <c r="D62" s="56" t="s">
        <v>257</v>
      </c>
      <c r="E62" s="57">
        <v>2591540814</v>
      </c>
      <c r="F62" s="85" t="s">
        <v>156</v>
      </c>
      <c r="G62" s="58" t="s">
        <v>11</v>
      </c>
      <c r="H62" s="85" t="s">
        <v>22</v>
      </c>
      <c r="I62" s="56" t="s">
        <v>22</v>
      </c>
      <c r="J62" s="56">
        <v>130</v>
      </c>
      <c r="K62" s="56">
        <v>11</v>
      </c>
      <c r="L62" s="60">
        <v>138</v>
      </c>
      <c r="M62" s="61">
        <v>3</v>
      </c>
      <c r="N62" s="61">
        <f>L62*M62</f>
        <v>414</v>
      </c>
      <c r="O62" s="61"/>
      <c r="P62" s="61">
        <f>N62+O62</f>
        <v>414</v>
      </c>
      <c r="Q62" s="66" t="s">
        <v>53</v>
      </c>
    </row>
    <row r="63" spans="1:17" s="4" customFormat="1" ht="15" customHeight="1">
      <c r="A63" s="83">
        <f t="shared" si="0"/>
        <v>58</v>
      </c>
      <c r="B63" s="55" t="s">
        <v>153</v>
      </c>
      <c r="C63" s="56" t="s">
        <v>263</v>
      </c>
      <c r="D63" s="56" t="s">
        <v>257</v>
      </c>
      <c r="E63" s="57">
        <v>2591540815</v>
      </c>
      <c r="F63" s="85" t="s">
        <v>156</v>
      </c>
      <c r="G63" s="58" t="s">
        <v>11</v>
      </c>
      <c r="H63" s="85" t="s">
        <v>22</v>
      </c>
      <c r="I63" s="56" t="s">
        <v>22</v>
      </c>
      <c r="J63" s="56">
        <v>130</v>
      </c>
      <c r="K63" s="56">
        <v>6</v>
      </c>
      <c r="L63" s="60">
        <v>140.22</v>
      </c>
      <c r="M63" s="61">
        <v>3</v>
      </c>
      <c r="N63" s="61">
        <f>L63*M63</f>
        <v>420.65999999999997</v>
      </c>
      <c r="O63" s="61"/>
      <c r="P63" s="61">
        <f>N63+O63</f>
        <v>420.65999999999997</v>
      </c>
      <c r="Q63" s="66" t="s">
        <v>53</v>
      </c>
    </row>
    <row r="64" spans="1:17" s="4" customFormat="1" ht="15" customHeight="1">
      <c r="A64" s="83">
        <f t="shared" si="0"/>
        <v>59</v>
      </c>
      <c r="B64" s="55" t="s">
        <v>153</v>
      </c>
      <c r="C64" s="56" t="s">
        <v>264</v>
      </c>
      <c r="D64" s="56" t="s">
        <v>265</v>
      </c>
      <c r="E64" s="57">
        <v>2591540816</v>
      </c>
      <c r="F64" s="85" t="s">
        <v>156</v>
      </c>
      <c r="G64" s="58" t="s">
        <v>11</v>
      </c>
      <c r="H64" s="85" t="s">
        <v>22</v>
      </c>
      <c r="I64" s="56" t="s">
        <v>22</v>
      </c>
      <c r="J64" s="56">
        <v>130</v>
      </c>
      <c r="K64" s="56">
        <v>30</v>
      </c>
      <c r="L64" s="60">
        <v>1200</v>
      </c>
      <c r="M64" s="61">
        <v>3</v>
      </c>
      <c r="N64" s="61">
        <f>L64*M64</f>
        <v>3600</v>
      </c>
      <c r="O64" s="61"/>
      <c r="P64" s="61">
        <f>N64+O64</f>
        <v>3600</v>
      </c>
      <c r="Q64" s="66" t="s">
        <v>53</v>
      </c>
    </row>
    <row r="65" spans="1:17" s="4" customFormat="1" ht="15" customHeight="1">
      <c r="A65" s="83">
        <f t="shared" si="0"/>
        <v>60</v>
      </c>
      <c r="B65" s="55" t="s">
        <v>153</v>
      </c>
      <c r="C65" s="56" t="s">
        <v>266</v>
      </c>
      <c r="D65" s="56" t="s">
        <v>265</v>
      </c>
      <c r="E65" s="57">
        <v>2591540817</v>
      </c>
      <c r="F65" s="85" t="s">
        <v>156</v>
      </c>
      <c r="G65" s="58" t="s">
        <v>11</v>
      </c>
      <c r="H65" s="85" t="s">
        <v>22</v>
      </c>
      <c r="I65" s="56" t="s">
        <v>22</v>
      </c>
      <c r="J65" s="56">
        <v>130</v>
      </c>
      <c r="K65" s="56">
        <v>41</v>
      </c>
      <c r="L65" s="60">
        <v>799</v>
      </c>
      <c r="M65" s="61">
        <v>3</v>
      </c>
      <c r="N65" s="61">
        <f>L65*M65</f>
        <v>2397</v>
      </c>
      <c r="O65" s="61"/>
      <c r="P65" s="61">
        <f>N65+O65</f>
        <v>2397</v>
      </c>
      <c r="Q65" s="66" t="s">
        <v>53</v>
      </c>
    </row>
    <row r="66" spans="1:17" s="4" customFormat="1" ht="15" customHeight="1">
      <c r="A66" s="83">
        <f t="shared" si="0"/>
        <v>61</v>
      </c>
      <c r="B66" s="55" t="s">
        <v>221</v>
      </c>
      <c r="C66" s="56" t="s">
        <v>267</v>
      </c>
      <c r="D66" s="56" t="s">
        <v>265</v>
      </c>
      <c r="E66" s="57">
        <v>2591540818</v>
      </c>
      <c r="F66" s="85" t="s">
        <v>201</v>
      </c>
      <c r="G66" s="58" t="s">
        <v>11</v>
      </c>
      <c r="H66" s="85" t="s">
        <v>118</v>
      </c>
      <c r="I66" s="56" t="s">
        <v>41</v>
      </c>
      <c r="J66" s="56">
        <v>295</v>
      </c>
      <c r="K66" s="56">
        <v>28</v>
      </c>
      <c r="L66" s="60">
        <v>629</v>
      </c>
      <c r="M66" s="61">
        <v>3</v>
      </c>
      <c r="N66" s="61">
        <f>L66*M66</f>
        <v>1887</v>
      </c>
      <c r="O66" s="61"/>
      <c r="P66" s="61">
        <f>N66+O66</f>
        <v>1887</v>
      </c>
      <c r="Q66" s="66" t="s">
        <v>53</v>
      </c>
    </row>
    <row r="67" spans="1:17" s="4" customFormat="1" ht="15" customHeight="1">
      <c r="A67" s="83">
        <f t="shared" si="0"/>
        <v>62</v>
      </c>
      <c r="B67" s="55" t="s">
        <v>153</v>
      </c>
      <c r="C67" s="56" t="s">
        <v>268</v>
      </c>
      <c r="D67" s="56" t="s">
        <v>265</v>
      </c>
      <c r="E67" s="57">
        <v>2591540819</v>
      </c>
      <c r="F67" s="85" t="s">
        <v>269</v>
      </c>
      <c r="G67" s="58" t="s">
        <v>11</v>
      </c>
      <c r="H67" s="85" t="s">
        <v>270</v>
      </c>
      <c r="I67" s="56" t="s">
        <v>196</v>
      </c>
      <c r="J67" s="56">
        <v>70</v>
      </c>
      <c r="K67" s="56">
        <v>60</v>
      </c>
      <c r="L67" s="60">
        <v>915</v>
      </c>
      <c r="M67" s="61">
        <v>2.25</v>
      </c>
      <c r="N67" s="61">
        <f>L67*M67</f>
        <v>2058.75</v>
      </c>
      <c r="O67" s="61"/>
      <c r="P67" s="61">
        <f>N67+O67</f>
        <v>2058.75</v>
      </c>
      <c r="Q67" s="66" t="s">
        <v>53</v>
      </c>
    </row>
    <row r="68" spans="1:17" s="4" customFormat="1" ht="15" customHeight="1">
      <c r="A68" s="83">
        <f t="shared" si="0"/>
        <v>63</v>
      </c>
      <c r="B68" s="84" t="s">
        <v>221</v>
      </c>
      <c r="C68" s="26" t="s">
        <v>271</v>
      </c>
      <c r="D68" s="56" t="s">
        <v>265</v>
      </c>
      <c r="E68" s="57">
        <v>2591540820</v>
      </c>
      <c r="F68" s="28" t="s">
        <v>100</v>
      </c>
      <c r="G68" s="58" t="s">
        <v>11</v>
      </c>
      <c r="H68" s="28" t="s">
        <v>101</v>
      </c>
      <c r="I68" s="56" t="s">
        <v>52</v>
      </c>
      <c r="J68" s="56">
        <v>440</v>
      </c>
      <c r="K68" s="26">
        <v>24</v>
      </c>
      <c r="L68" s="29">
        <v>533</v>
      </c>
      <c r="M68" s="61">
        <v>4.25</v>
      </c>
      <c r="N68" s="61">
        <f>L68*M68</f>
        <v>2265.25</v>
      </c>
      <c r="O68" s="61">
        <v>700</v>
      </c>
      <c r="P68" s="61">
        <f>N68+O68</f>
        <v>2965.25</v>
      </c>
      <c r="Q68" s="66" t="s">
        <v>53</v>
      </c>
    </row>
    <row r="69" spans="1:17" s="4" customFormat="1" ht="15" customHeight="1">
      <c r="A69" s="83">
        <f t="shared" si="0"/>
        <v>64</v>
      </c>
      <c r="B69" s="55" t="s">
        <v>242</v>
      </c>
      <c r="C69" s="56" t="s">
        <v>272</v>
      </c>
      <c r="D69" s="56" t="s">
        <v>273</v>
      </c>
      <c r="E69" s="57">
        <v>2591540821</v>
      </c>
      <c r="F69" s="59" t="s">
        <v>152</v>
      </c>
      <c r="G69" s="58" t="s">
        <v>11</v>
      </c>
      <c r="H69" s="85" t="s">
        <v>42</v>
      </c>
      <c r="I69" s="56" t="s">
        <v>22</v>
      </c>
      <c r="J69" s="56">
        <v>200</v>
      </c>
      <c r="K69" s="56">
        <v>15</v>
      </c>
      <c r="L69" s="60">
        <v>143.27000000000001</v>
      </c>
      <c r="M69" s="61">
        <v>3</v>
      </c>
      <c r="N69" s="61">
        <f>L69*M69</f>
        <v>429.81000000000006</v>
      </c>
      <c r="O69" s="61">
        <v>750</v>
      </c>
      <c r="P69" s="61">
        <f>N69+O69</f>
        <v>1179.81</v>
      </c>
      <c r="Q69" s="66" t="s">
        <v>53</v>
      </c>
    </row>
    <row r="70" spans="1:17" s="4" customFormat="1" ht="15" customHeight="1">
      <c r="A70" s="83">
        <f t="shared" si="0"/>
        <v>65</v>
      </c>
      <c r="B70" s="55" t="s">
        <v>153</v>
      </c>
      <c r="C70" s="56" t="s">
        <v>274</v>
      </c>
      <c r="D70" s="56" t="s">
        <v>273</v>
      </c>
      <c r="E70" s="57">
        <v>2591540822</v>
      </c>
      <c r="F70" s="59" t="s">
        <v>69</v>
      </c>
      <c r="G70" s="58" t="s">
        <v>11</v>
      </c>
      <c r="H70" s="85" t="s">
        <v>70</v>
      </c>
      <c r="I70" s="56" t="s">
        <v>9</v>
      </c>
      <c r="J70" s="56">
        <v>150</v>
      </c>
      <c r="K70" s="56">
        <v>8</v>
      </c>
      <c r="L70" s="60">
        <v>84</v>
      </c>
      <c r="M70" s="61">
        <v>3</v>
      </c>
      <c r="N70" s="61">
        <f>L70*M70</f>
        <v>252</v>
      </c>
      <c r="O70" s="61">
        <v>300</v>
      </c>
      <c r="P70" s="61">
        <f>N70+O70</f>
        <v>552</v>
      </c>
      <c r="Q70" s="66" t="s">
        <v>53</v>
      </c>
    </row>
    <row r="71" spans="1:17" s="4" customFormat="1" ht="15" customHeight="1">
      <c r="A71" s="83">
        <f t="shared" ref="A71:A134" si="1">A70+1</f>
        <v>66</v>
      </c>
      <c r="B71" s="55" t="s">
        <v>153</v>
      </c>
      <c r="C71" s="56" t="s">
        <v>275</v>
      </c>
      <c r="D71" s="56" t="s">
        <v>273</v>
      </c>
      <c r="E71" s="57">
        <v>2591540823</v>
      </c>
      <c r="F71" s="59" t="s">
        <v>39</v>
      </c>
      <c r="G71" s="58" t="s">
        <v>11</v>
      </c>
      <c r="H71" s="85" t="s">
        <v>40</v>
      </c>
      <c r="I71" s="56" t="s">
        <v>41</v>
      </c>
      <c r="J71" s="56">
        <v>320</v>
      </c>
      <c r="K71" s="56">
        <v>5</v>
      </c>
      <c r="L71" s="60">
        <v>100.45</v>
      </c>
      <c r="M71" s="61">
        <v>3.75</v>
      </c>
      <c r="N71" s="61">
        <f>L71*M71</f>
        <v>376.6875</v>
      </c>
      <c r="O71" s="61">
        <v>400</v>
      </c>
      <c r="P71" s="61">
        <f>N71+O71</f>
        <v>776.6875</v>
      </c>
      <c r="Q71" s="66" t="s">
        <v>53</v>
      </c>
    </row>
    <row r="72" spans="1:17" s="4" customFormat="1">
      <c r="A72" s="83">
        <f t="shared" si="1"/>
        <v>67</v>
      </c>
      <c r="B72" s="55" t="s">
        <v>230</v>
      </c>
      <c r="C72" s="56" t="s">
        <v>276</v>
      </c>
      <c r="D72" s="56" t="s">
        <v>273</v>
      </c>
      <c r="E72" s="57">
        <v>2591540824</v>
      </c>
      <c r="F72" s="59" t="s">
        <v>277</v>
      </c>
      <c r="G72" s="58" t="s">
        <v>11</v>
      </c>
      <c r="H72" s="85" t="s">
        <v>195</v>
      </c>
      <c r="I72" s="56" t="s">
        <v>196</v>
      </c>
      <c r="J72" s="56">
        <v>55</v>
      </c>
      <c r="K72" s="56">
        <v>53</v>
      </c>
      <c r="L72" s="60">
        <v>881</v>
      </c>
      <c r="M72" s="61">
        <v>2.25</v>
      </c>
      <c r="N72" s="61">
        <f>L72*M72</f>
        <v>1982.25</v>
      </c>
      <c r="O72" s="34"/>
      <c r="P72" s="61">
        <f>N72+O72</f>
        <v>1982.25</v>
      </c>
      <c r="Q72" s="66" t="s">
        <v>53</v>
      </c>
    </row>
    <row r="73" spans="1:17" s="4" customFormat="1">
      <c r="A73" s="83">
        <f t="shared" si="1"/>
        <v>68</v>
      </c>
      <c r="B73" s="55" t="s">
        <v>204</v>
      </c>
      <c r="C73" s="56" t="s">
        <v>278</v>
      </c>
      <c r="D73" s="56" t="s">
        <v>155</v>
      </c>
      <c r="E73" s="57">
        <v>2591540825</v>
      </c>
      <c r="F73" s="59" t="s">
        <v>69</v>
      </c>
      <c r="G73" s="58" t="s">
        <v>11</v>
      </c>
      <c r="H73" s="85" t="s">
        <v>70</v>
      </c>
      <c r="I73" s="56" t="s">
        <v>9</v>
      </c>
      <c r="J73" s="56">
        <v>150</v>
      </c>
      <c r="K73" s="56">
        <v>14</v>
      </c>
      <c r="L73" s="60">
        <v>406.2</v>
      </c>
      <c r="M73" s="61">
        <v>3</v>
      </c>
      <c r="N73" s="61">
        <f>L73*M73</f>
        <v>1218.5999999999999</v>
      </c>
      <c r="O73" s="61">
        <v>700</v>
      </c>
      <c r="P73" s="61">
        <f>N73+O73</f>
        <v>1918.6</v>
      </c>
      <c r="Q73" s="66" t="s">
        <v>53</v>
      </c>
    </row>
    <row r="74" spans="1:17" s="4" customFormat="1" ht="15" customHeight="1">
      <c r="A74" s="83">
        <f t="shared" si="1"/>
        <v>69</v>
      </c>
      <c r="B74" s="55" t="s">
        <v>153</v>
      </c>
      <c r="C74" s="56" t="s">
        <v>279</v>
      </c>
      <c r="D74" s="56" t="s">
        <v>155</v>
      </c>
      <c r="E74" s="57">
        <v>2591540826</v>
      </c>
      <c r="F74" s="85" t="s">
        <v>280</v>
      </c>
      <c r="G74" s="58" t="s">
        <v>11</v>
      </c>
      <c r="H74" s="85" t="s">
        <v>281</v>
      </c>
      <c r="I74" s="56" t="s">
        <v>24</v>
      </c>
      <c r="J74" s="56">
        <v>235</v>
      </c>
      <c r="K74" s="56">
        <v>29</v>
      </c>
      <c r="L74" s="60">
        <v>537</v>
      </c>
      <c r="M74" s="61">
        <v>3</v>
      </c>
      <c r="N74" s="61">
        <f>L74*M74</f>
        <v>1611</v>
      </c>
      <c r="O74" s="61">
        <v>700</v>
      </c>
      <c r="P74" s="61">
        <f>N74+O74</f>
        <v>2311</v>
      </c>
      <c r="Q74" s="66" t="s">
        <v>53</v>
      </c>
    </row>
    <row r="75" spans="1:17" s="4" customFormat="1">
      <c r="A75" s="83">
        <f t="shared" si="1"/>
        <v>70</v>
      </c>
      <c r="B75" s="55" t="s">
        <v>249</v>
      </c>
      <c r="C75" s="56" t="s">
        <v>282</v>
      </c>
      <c r="D75" s="56" t="s">
        <v>155</v>
      </c>
      <c r="E75" s="57">
        <v>2591540827</v>
      </c>
      <c r="F75" s="85" t="s">
        <v>31</v>
      </c>
      <c r="G75" s="58" t="s">
        <v>11</v>
      </c>
      <c r="H75" s="85" t="s">
        <v>32</v>
      </c>
      <c r="I75" s="56" t="s">
        <v>7</v>
      </c>
      <c r="J75" s="56">
        <v>90</v>
      </c>
      <c r="K75" s="56">
        <v>20</v>
      </c>
      <c r="L75" s="60">
        <v>800</v>
      </c>
      <c r="M75" s="61">
        <v>2.25</v>
      </c>
      <c r="N75" s="61">
        <f>L75*M75</f>
        <v>1800</v>
      </c>
      <c r="O75" s="61"/>
      <c r="P75" s="61">
        <f>N75+O75</f>
        <v>1800</v>
      </c>
      <c r="Q75" s="66" t="s">
        <v>53</v>
      </c>
    </row>
    <row r="76" spans="1:17" s="4" customFormat="1">
      <c r="A76" s="83">
        <f t="shared" si="1"/>
        <v>71</v>
      </c>
      <c r="B76" s="55" t="s">
        <v>230</v>
      </c>
      <c r="C76" s="56" t="s">
        <v>283</v>
      </c>
      <c r="D76" s="56" t="s">
        <v>284</v>
      </c>
      <c r="E76" s="57">
        <v>2591540828</v>
      </c>
      <c r="F76" s="59" t="s">
        <v>194</v>
      </c>
      <c r="G76" s="58" t="s">
        <v>11</v>
      </c>
      <c r="H76" s="85" t="s">
        <v>195</v>
      </c>
      <c r="I76" s="56" t="s">
        <v>196</v>
      </c>
      <c r="J76" s="56">
        <v>55</v>
      </c>
      <c r="K76" s="56">
        <v>18</v>
      </c>
      <c r="L76" s="60">
        <v>321</v>
      </c>
      <c r="M76" s="61">
        <v>2.25</v>
      </c>
      <c r="N76" s="61">
        <f>L76*M76</f>
        <v>722.25</v>
      </c>
      <c r="O76" s="61"/>
      <c r="P76" s="61">
        <f>N76+O76</f>
        <v>722.25</v>
      </c>
      <c r="Q76" s="66" t="s">
        <v>53</v>
      </c>
    </row>
    <row r="77" spans="1:17" s="4" customFormat="1">
      <c r="A77" s="83">
        <f t="shared" si="1"/>
        <v>72</v>
      </c>
      <c r="B77" s="55" t="s">
        <v>249</v>
      </c>
      <c r="C77" s="56" t="s">
        <v>285</v>
      </c>
      <c r="D77" s="56" t="s">
        <v>284</v>
      </c>
      <c r="E77" s="57">
        <v>2591540829</v>
      </c>
      <c r="F77" s="85" t="s">
        <v>31</v>
      </c>
      <c r="G77" s="58" t="s">
        <v>11</v>
      </c>
      <c r="H77" s="85" t="s">
        <v>32</v>
      </c>
      <c r="I77" s="56" t="s">
        <v>7</v>
      </c>
      <c r="J77" s="56">
        <v>90</v>
      </c>
      <c r="K77" s="56">
        <v>16</v>
      </c>
      <c r="L77" s="60">
        <v>210</v>
      </c>
      <c r="M77" s="61">
        <v>2.25</v>
      </c>
      <c r="N77" s="61">
        <f>L77*M77</f>
        <v>472.5</v>
      </c>
      <c r="O77" s="61"/>
      <c r="P77" s="61">
        <f>N77+O77</f>
        <v>472.5</v>
      </c>
      <c r="Q77" s="66" t="s">
        <v>53</v>
      </c>
    </row>
    <row r="78" spans="1:17" s="4" customFormat="1" ht="15" customHeight="1">
      <c r="A78" s="83">
        <f t="shared" si="1"/>
        <v>73</v>
      </c>
      <c r="B78" s="55" t="s">
        <v>286</v>
      </c>
      <c r="C78" s="56" t="s">
        <v>287</v>
      </c>
      <c r="D78" s="56" t="s">
        <v>284</v>
      </c>
      <c r="E78" s="57">
        <v>2591540830</v>
      </c>
      <c r="F78" s="85" t="s">
        <v>203</v>
      </c>
      <c r="G78" s="58" t="s">
        <v>11</v>
      </c>
      <c r="H78" s="30" t="s">
        <v>134</v>
      </c>
      <c r="I78" s="56" t="s">
        <v>135</v>
      </c>
      <c r="J78" s="56">
        <v>350</v>
      </c>
      <c r="K78" s="56">
        <v>2</v>
      </c>
      <c r="L78" s="60">
        <v>38</v>
      </c>
      <c r="M78" s="61">
        <v>3.75</v>
      </c>
      <c r="N78" s="61">
        <f>L78*M78</f>
        <v>142.5</v>
      </c>
      <c r="O78" s="61">
        <v>1200</v>
      </c>
      <c r="P78" s="61">
        <f>N78+O78</f>
        <v>1342.5</v>
      </c>
      <c r="Q78" s="66" t="s">
        <v>53</v>
      </c>
    </row>
    <row r="79" spans="1:17" s="4" customFormat="1" ht="30">
      <c r="A79" s="83">
        <f t="shared" si="1"/>
        <v>74</v>
      </c>
      <c r="B79" s="84" t="s">
        <v>249</v>
      </c>
      <c r="C79" s="26" t="s">
        <v>288</v>
      </c>
      <c r="D79" s="56" t="s">
        <v>284</v>
      </c>
      <c r="E79" s="57">
        <v>2591540831</v>
      </c>
      <c r="F79" s="28" t="s">
        <v>246</v>
      </c>
      <c r="G79" s="58" t="s">
        <v>11</v>
      </c>
      <c r="H79" s="28" t="s">
        <v>247</v>
      </c>
      <c r="I79" s="56" t="s">
        <v>24</v>
      </c>
      <c r="J79" s="56">
        <v>230</v>
      </c>
      <c r="K79" s="26">
        <v>4</v>
      </c>
      <c r="L79" s="29">
        <v>58</v>
      </c>
      <c r="M79" s="61">
        <v>3</v>
      </c>
      <c r="N79" s="61">
        <f>L79*M79</f>
        <v>174</v>
      </c>
      <c r="O79" s="61">
        <v>400</v>
      </c>
      <c r="P79" s="61">
        <f>N79+O79</f>
        <v>574</v>
      </c>
      <c r="Q79" s="66" t="s">
        <v>53</v>
      </c>
    </row>
    <row r="80" spans="1:17" s="4" customFormat="1">
      <c r="A80" s="83">
        <f t="shared" si="1"/>
        <v>75</v>
      </c>
      <c r="B80" s="55" t="s">
        <v>286</v>
      </c>
      <c r="C80" s="56" t="s">
        <v>289</v>
      </c>
      <c r="D80" s="56" t="s">
        <v>284</v>
      </c>
      <c r="E80" s="57">
        <v>2591540832</v>
      </c>
      <c r="F80" s="85" t="s">
        <v>143</v>
      </c>
      <c r="G80" s="58" t="s">
        <v>11</v>
      </c>
      <c r="H80" s="30" t="s">
        <v>144</v>
      </c>
      <c r="I80" s="56" t="s">
        <v>135</v>
      </c>
      <c r="J80" s="56">
        <v>320</v>
      </c>
      <c r="K80" s="56">
        <v>3</v>
      </c>
      <c r="L80" s="60">
        <v>49</v>
      </c>
      <c r="M80" s="61">
        <v>3.75</v>
      </c>
      <c r="N80" s="61">
        <f>L80*M80</f>
        <v>183.75</v>
      </c>
      <c r="O80" s="61">
        <v>1200</v>
      </c>
      <c r="P80" s="61">
        <f>N80+O80</f>
        <v>1383.75</v>
      </c>
      <c r="Q80" s="66" t="s">
        <v>53</v>
      </c>
    </row>
    <row r="81" spans="1:17" s="4" customFormat="1">
      <c r="A81" s="83">
        <f t="shared" si="1"/>
        <v>76</v>
      </c>
      <c r="B81" s="55" t="s">
        <v>230</v>
      </c>
      <c r="C81" s="56" t="s">
        <v>290</v>
      </c>
      <c r="D81" s="56" t="s">
        <v>284</v>
      </c>
      <c r="E81" s="57">
        <v>2591540833</v>
      </c>
      <c r="F81" s="85" t="s">
        <v>116</v>
      </c>
      <c r="G81" s="58" t="s">
        <v>11</v>
      </c>
      <c r="H81" s="85" t="s">
        <v>117</v>
      </c>
      <c r="I81" s="56" t="s">
        <v>9</v>
      </c>
      <c r="J81" s="56">
        <v>130</v>
      </c>
      <c r="K81" s="56">
        <v>13</v>
      </c>
      <c r="L81" s="60">
        <v>184</v>
      </c>
      <c r="M81" s="61">
        <v>3</v>
      </c>
      <c r="N81" s="61">
        <f>L81*M81</f>
        <v>552</v>
      </c>
      <c r="O81" s="61"/>
      <c r="P81" s="61">
        <f>N81+O81</f>
        <v>552</v>
      </c>
      <c r="Q81" s="66" t="s">
        <v>53</v>
      </c>
    </row>
    <row r="82" spans="1:17" s="4" customFormat="1" ht="30">
      <c r="A82" s="83">
        <f t="shared" si="1"/>
        <v>77</v>
      </c>
      <c r="B82" s="55" t="s">
        <v>291</v>
      </c>
      <c r="C82" s="56" t="s">
        <v>292</v>
      </c>
      <c r="D82" s="56" t="s">
        <v>284</v>
      </c>
      <c r="E82" s="57">
        <v>2591540834</v>
      </c>
      <c r="F82" s="59" t="s">
        <v>39</v>
      </c>
      <c r="G82" s="58" t="s">
        <v>11</v>
      </c>
      <c r="H82" s="85" t="s">
        <v>40</v>
      </c>
      <c r="I82" s="56" t="s">
        <v>41</v>
      </c>
      <c r="J82" s="56">
        <v>320</v>
      </c>
      <c r="K82" s="56">
        <v>6</v>
      </c>
      <c r="L82" s="60">
        <v>80</v>
      </c>
      <c r="M82" s="61">
        <v>3.75</v>
      </c>
      <c r="N82" s="61">
        <f>L82*M82</f>
        <v>300</v>
      </c>
      <c r="O82" s="61">
        <v>200</v>
      </c>
      <c r="P82" s="61">
        <f>N82+O82</f>
        <v>500</v>
      </c>
      <c r="Q82" s="66" t="s">
        <v>53</v>
      </c>
    </row>
    <row r="83" spans="1:17" s="4" customFormat="1">
      <c r="A83" s="83">
        <f t="shared" si="1"/>
        <v>78</v>
      </c>
      <c r="B83" s="55" t="s">
        <v>153</v>
      </c>
      <c r="C83" s="56" t="s">
        <v>293</v>
      </c>
      <c r="D83" s="56" t="s">
        <v>284</v>
      </c>
      <c r="E83" s="57">
        <v>2591540835</v>
      </c>
      <c r="F83" s="59" t="s">
        <v>50</v>
      </c>
      <c r="G83" s="58" t="s">
        <v>11</v>
      </c>
      <c r="H83" s="85" t="s">
        <v>51</v>
      </c>
      <c r="I83" s="56" t="s">
        <v>52</v>
      </c>
      <c r="J83" s="56">
        <v>430</v>
      </c>
      <c r="K83" s="56">
        <v>33</v>
      </c>
      <c r="L83" s="60">
        <v>832</v>
      </c>
      <c r="M83" s="61">
        <v>4.25</v>
      </c>
      <c r="N83" s="61">
        <f>L83*M83</f>
        <v>3536</v>
      </c>
      <c r="O83" s="61">
        <v>1200</v>
      </c>
      <c r="P83" s="61">
        <f>N83+O83</f>
        <v>4736</v>
      </c>
      <c r="Q83" s="66" t="s">
        <v>53</v>
      </c>
    </row>
    <row r="84" spans="1:17" s="4" customFormat="1">
      <c r="A84" s="83">
        <f t="shared" si="1"/>
        <v>79</v>
      </c>
      <c r="B84" s="55" t="s">
        <v>230</v>
      </c>
      <c r="C84" s="56" t="s">
        <v>294</v>
      </c>
      <c r="D84" s="56" t="s">
        <v>284</v>
      </c>
      <c r="E84" s="57">
        <v>2591540836</v>
      </c>
      <c r="F84" s="59" t="s">
        <v>277</v>
      </c>
      <c r="G84" s="58" t="s">
        <v>11</v>
      </c>
      <c r="H84" s="85" t="s">
        <v>195</v>
      </c>
      <c r="I84" s="56" t="s">
        <v>196</v>
      </c>
      <c r="J84" s="56">
        <v>55</v>
      </c>
      <c r="K84" s="56">
        <v>14</v>
      </c>
      <c r="L84" s="60">
        <v>237</v>
      </c>
      <c r="M84" s="61">
        <v>2.25</v>
      </c>
      <c r="N84" s="61">
        <f>L84*M84</f>
        <v>533.25</v>
      </c>
      <c r="O84" s="34"/>
      <c r="P84" s="61">
        <f>N84+O84</f>
        <v>533.25</v>
      </c>
      <c r="Q84" s="66" t="s">
        <v>53</v>
      </c>
    </row>
    <row r="85" spans="1:17" s="4" customFormat="1" ht="30">
      <c r="A85" s="83">
        <f t="shared" si="1"/>
        <v>80</v>
      </c>
      <c r="B85" s="55" t="s">
        <v>230</v>
      </c>
      <c r="C85" s="56" t="s">
        <v>295</v>
      </c>
      <c r="D85" s="56" t="s">
        <v>284</v>
      </c>
      <c r="E85" s="57">
        <v>2591540837</v>
      </c>
      <c r="F85" s="85" t="s">
        <v>269</v>
      </c>
      <c r="G85" s="58" t="s">
        <v>11</v>
      </c>
      <c r="H85" s="85" t="s">
        <v>270</v>
      </c>
      <c r="I85" s="56" t="s">
        <v>196</v>
      </c>
      <c r="J85" s="56">
        <v>70</v>
      </c>
      <c r="K85" s="56">
        <v>13</v>
      </c>
      <c r="L85" s="60">
        <v>235</v>
      </c>
      <c r="M85" s="61">
        <v>2.25</v>
      </c>
      <c r="N85" s="61">
        <f>L85*M85</f>
        <v>528.75</v>
      </c>
      <c r="O85" s="61"/>
      <c r="P85" s="61">
        <f>N85+O85</f>
        <v>528.75</v>
      </c>
      <c r="Q85" s="66"/>
    </row>
    <row r="86" spans="1:17" s="4" customFormat="1" ht="30">
      <c r="A86" s="83">
        <f t="shared" si="1"/>
        <v>81</v>
      </c>
      <c r="B86" s="55" t="s">
        <v>249</v>
      </c>
      <c r="C86" s="56" t="s">
        <v>296</v>
      </c>
      <c r="D86" s="56" t="s">
        <v>297</v>
      </c>
      <c r="E86" s="57">
        <v>2591540839</v>
      </c>
      <c r="F86" s="59" t="s">
        <v>219</v>
      </c>
      <c r="G86" s="58" t="s">
        <v>11</v>
      </c>
      <c r="H86" s="85" t="s">
        <v>16</v>
      </c>
      <c r="I86" s="56" t="s">
        <v>24</v>
      </c>
      <c r="J86" s="56">
        <v>190</v>
      </c>
      <c r="K86" s="56">
        <v>3</v>
      </c>
      <c r="L86" s="60">
        <v>38.299999999999997</v>
      </c>
      <c r="M86" s="61">
        <v>3</v>
      </c>
      <c r="N86" s="61">
        <f>L86*M86</f>
        <v>114.89999999999999</v>
      </c>
      <c r="O86" s="61"/>
      <c r="P86" s="61">
        <f>N86+O86</f>
        <v>114.89999999999999</v>
      </c>
      <c r="Q86" s="66" t="s">
        <v>53</v>
      </c>
    </row>
    <row r="87" spans="1:17" s="4" customFormat="1" ht="30">
      <c r="A87" s="83">
        <f t="shared" si="1"/>
        <v>82</v>
      </c>
      <c r="B87" s="55" t="s">
        <v>291</v>
      </c>
      <c r="C87" s="56" t="s">
        <v>298</v>
      </c>
      <c r="D87" s="56" t="s">
        <v>297</v>
      </c>
      <c r="E87" s="57">
        <v>2591540840</v>
      </c>
      <c r="F87" s="85" t="s">
        <v>44</v>
      </c>
      <c r="G87" s="58" t="s">
        <v>11</v>
      </c>
      <c r="H87" s="28" t="s">
        <v>45</v>
      </c>
      <c r="I87" s="56" t="s">
        <v>41</v>
      </c>
      <c r="J87" s="56">
        <v>305</v>
      </c>
      <c r="K87" s="56">
        <v>2</v>
      </c>
      <c r="L87" s="60">
        <v>14</v>
      </c>
      <c r="M87" s="61">
        <v>3.75</v>
      </c>
      <c r="N87" s="61">
        <f>L87*M87</f>
        <v>52.5</v>
      </c>
      <c r="O87" s="61"/>
      <c r="P87" s="61">
        <f>N87+O87</f>
        <v>52.5</v>
      </c>
      <c r="Q87" s="66" t="s">
        <v>53</v>
      </c>
    </row>
    <row r="88" spans="1:17" s="4" customFormat="1" ht="30">
      <c r="A88" s="83">
        <f t="shared" si="1"/>
        <v>83</v>
      </c>
      <c r="B88" s="84" t="s">
        <v>249</v>
      </c>
      <c r="C88" s="26" t="s">
        <v>299</v>
      </c>
      <c r="D88" s="56" t="s">
        <v>297</v>
      </c>
      <c r="E88" s="57">
        <v>2591540841</v>
      </c>
      <c r="F88" s="28" t="s">
        <v>109</v>
      </c>
      <c r="G88" s="58" t="s">
        <v>11</v>
      </c>
      <c r="H88" s="28" t="s">
        <v>115</v>
      </c>
      <c r="I88" s="56" t="s">
        <v>21</v>
      </c>
      <c r="J88" s="56">
        <v>80</v>
      </c>
      <c r="K88" s="26">
        <v>6</v>
      </c>
      <c r="L88" s="29">
        <v>87</v>
      </c>
      <c r="M88" s="61">
        <v>2.25</v>
      </c>
      <c r="N88" s="61">
        <f>L88*M88</f>
        <v>195.75</v>
      </c>
      <c r="O88" s="61"/>
      <c r="P88" s="61">
        <f>N88+O88</f>
        <v>195.75</v>
      </c>
      <c r="Q88" s="66" t="s">
        <v>53</v>
      </c>
    </row>
    <row r="89" spans="1:17" s="4" customFormat="1" ht="30" customHeight="1">
      <c r="A89" s="83">
        <f t="shared" si="1"/>
        <v>84</v>
      </c>
      <c r="B89" s="55" t="s">
        <v>230</v>
      </c>
      <c r="C89" s="56" t="s">
        <v>300</v>
      </c>
      <c r="D89" s="56" t="s">
        <v>297</v>
      </c>
      <c r="E89" s="57">
        <v>2591540842</v>
      </c>
      <c r="F89" s="85" t="s">
        <v>171</v>
      </c>
      <c r="G89" s="58" t="s">
        <v>11</v>
      </c>
      <c r="H89" s="85" t="s">
        <v>172</v>
      </c>
      <c r="I89" s="56" t="s">
        <v>102</v>
      </c>
      <c r="J89" s="56">
        <v>75</v>
      </c>
      <c r="K89" s="56">
        <v>12</v>
      </c>
      <c r="L89" s="60">
        <v>224</v>
      </c>
      <c r="M89" s="61">
        <v>2.25</v>
      </c>
      <c r="N89" s="61">
        <f>L89*M89</f>
        <v>504</v>
      </c>
      <c r="O89" s="61"/>
      <c r="P89" s="61">
        <f>N89+O89</f>
        <v>504</v>
      </c>
      <c r="Q89" s="66" t="s">
        <v>53</v>
      </c>
    </row>
    <row r="90" spans="1:17" s="4" customFormat="1">
      <c r="A90" s="83">
        <f t="shared" si="1"/>
        <v>85</v>
      </c>
      <c r="B90" s="55" t="s">
        <v>230</v>
      </c>
      <c r="C90" s="56" t="s">
        <v>301</v>
      </c>
      <c r="D90" s="56" t="s">
        <v>297</v>
      </c>
      <c r="E90" s="57">
        <v>2591540843</v>
      </c>
      <c r="F90" s="85" t="s">
        <v>302</v>
      </c>
      <c r="G90" s="58" t="s">
        <v>11</v>
      </c>
      <c r="H90" s="85" t="s">
        <v>303</v>
      </c>
      <c r="I90" s="56" t="s">
        <v>22</v>
      </c>
      <c r="J90" s="56">
        <v>125</v>
      </c>
      <c r="K90" s="56">
        <v>10</v>
      </c>
      <c r="L90" s="60">
        <v>201</v>
      </c>
      <c r="M90" s="61">
        <v>3</v>
      </c>
      <c r="N90" s="61">
        <f>L90*M90</f>
        <v>603</v>
      </c>
      <c r="O90" s="61">
        <v>500</v>
      </c>
      <c r="P90" s="61">
        <f>N90+O90</f>
        <v>1103</v>
      </c>
      <c r="Q90" s="66" t="s">
        <v>53</v>
      </c>
    </row>
    <row r="91" spans="1:17" s="4" customFormat="1">
      <c r="A91" s="83">
        <f t="shared" si="1"/>
        <v>86</v>
      </c>
      <c r="B91" s="55" t="s">
        <v>230</v>
      </c>
      <c r="C91" s="56" t="s">
        <v>304</v>
      </c>
      <c r="D91" s="56" t="s">
        <v>305</v>
      </c>
      <c r="E91" s="57">
        <v>2591540844</v>
      </c>
      <c r="F91" s="59" t="s">
        <v>306</v>
      </c>
      <c r="G91" s="58" t="s">
        <v>11</v>
      </c>
      <c r="H91" s="85" t="s">
        <v>41</v>
      </c>
      <c r="I91" s="56" t="s">
        <v>41</v>
      </c>
      <c r="J91" s="56">
        <v>275</v>
      </c>
      <c r="K91" s="56">
        <v>6</v>
      </c>
      <c r="L91" s="60">
        <v>120</v>
      </c>
      <c r="M91" s="61">
        <v>3.75</v>
      </c>
      <c r="N91" s="61">
        <f>L91*M91</f>
        <v>450</v>
      </c>
      <c r="O91" s="61"/>
      <c r="P91" s="61">
        <f>N91+O91</f>
        <v>450</v>
      </c>
      <c r="Q91" s="66" t="s">
        <v>53</v>
      </c>
    </row>
    <row r="92" spans="1:17" s="4" customFormat="1" ht="30">
      <c r="A92" s="83">
        <f t="shared" si="1"/>
        <v>87</v>
      </c>
      <c r="B92" s="55" t="s">
        <v>230</v>
      </c>
      <c r="C92" s="56" t="s">
        <v>307</v>
      </c>
      <c r="D92" s="56" t="s">
        <v>305</v>
      </c>
      <c r="E92" s="57">
        <v>2591540845</v>
      </c>
      <c r="F92" s="85" t="s">
        <v>25</v>
      </c>
      <c r="G92" s="58" t="s">
        <v>11</v>
      </c>
      <c r="H92" s="59" t="s">
        <v>33</v>
      </c>
      <c r="I92" s="56" t="s">
        <v>9</v>
      </c>
      <c r="J92" s="56">
        <v>145</v>
      </c>
      <c r="K92" s="56">
        <v>12</v>
      </c>
      <c r="L92" s="60">
        <v>154</v>
      </c>
      <c r="M92" s="61">
        <v>3</v>
      </c>
      <c r="N92" s="61">
        <f>L92*M92</f>
        <v>462</v>
      </c>
      <c r="O92" s="61">
        <v>500</v>
      </c>
      <c r="P92" s="61">
        <f>N92+O92</f>
        <v>962</v>
      </c>
      <c r="Q92" s="66" t="s">
        <v>53</v>
      </c>
    </row>
    <row r="93" spans="1:17" s="4" customFormat="1" ht="15" customHeight="1">
      <c r="A93" s="83">
        <f t="shared" si="1"/>
        <v>88</v>
      </c>
      <c r="B93" s="55" t="s">
        <v>286</v>
      </c>
      <c r="C93" s="56" t="s">
        <v>308</v>
      </c>
      <c r="D93" s="56" t="s">
        <v>309</v>
      </c>
      <c r="E93" s="57">
        <v>2591540846</v>
      </c>
      <c r="F93" s="85" t="s">
        <v>280</v>
      </c>
      <c r="G93" s="58" t="s">
        <v>11</v>
      </c>
      <c r="H93" s="85" t="s">
        <v>281</v>
      </c>
      <c r="I93" s="56" t="s">
        <v>24</v>
      </c>
      <c r="J93" s="56">
        <v>235</v>
      </c>
      <c r="K93" s="56">
        <v>4</v>
      </c>
      <c r="L93" s="60">
        <v>52</v>
      </c>
      <c r="M93" s="61">
        <v>3</v>
      </c>
      <c r="N93" s="61">
        <f>L93*M93</f>
        <v>156</v>
      </c>
      <c r="O93" s="61">
        <v>300</v>
      </c>
      <c r="P93" s="61">
        <f>N93+O93</f>
        <v>456</v>
      </c>
      <c r="Q93" s="66" t="s">
        <v>53</v>
      </c>
    </row>
    <row r="94" spans="1:17" s="4" customFormat="1" ht="15.95" customHeight="1">
      <c r="A94" s="83">
        <f t="shared" si="1"/>
        <v>89</v>
      </c>
      <c r="B94" s="55" t="s">
        <v>286</v>
      </c>
      <c r="C94" s="56" t="s">
        <v>310</v>
      </c>
      <c r="D94" s="56" t="s">
        <v>309</v>
      </c>
      <c r="E94" s="57">
        <v>2591540847</v>
      </c>
      <c r="F94" s="85" t="s">
        <v>25</v>
      </c>
      <c r="G94" s="58" t="s">
        <v>11</v>
      </c>
      <c r="H94" s="59" t="s">
        <v>33</v>
      </c>
      <c r="I94" s="56" t="s">
        <v>9</v>
      </c>
      <c r="J94" s="56">
        <v>145</v>
      </c>
      <c r="K94" s="56">
        <v>5</v>
      </c>
      <c r="L94" s="60">
        <v>95</v>
      </c>
      <c r="M94" s="61">
        <v>3</v>
      </c>
      <c r="N94" s="61">
        <f>L94*M94</f>
        <v>285</v>
      </c>
      <c r="O94" s="61">
        <v>500</v>
      </c>
      <c r="P94" s="61">
        <f>N94+O94</f>
        <v>785</v>
      </c>
      <c r="Q94" s="66" t="s">
        <v>53</v>
      </c>
    </row>
    <row r="95" spans="1:17" s="4" customFormat="1" ht="15.95" customHeight="1">
      <c r="A95" s="83">
        <f t="shared" si="1"/>
        <v>90</v>
      </c>
      <c r="B95" s="55" t="s">
        <v>230</v>
      </c>
      <c r="C95" s="56" t="s">
        <v>311</v>
      </c>
      <c r="D95" s="56" t="s">
        <v>309</v>
      </c>
      <c r="E95" s="57">
        <v>2591540848</v>
      </c>
      <c r="F95" s="85" t="s">
        <v>123</v>
      </c>
      <c r="G95" s="58" t="s">
        <v>11</v>
      </c>
      <c r="H95" s="85" t="s">
        <v>124</v>
      </c>
      <c r="I95" s="56" t="s">
        <v>8</v>
      </c>
      <c r="J95" s="56">
        <v>180</v>
      </c>
      <c r="K95" s="56">
        <v>9</v>
      </c>
      <c r="L95" s="60">
        <v>108</v>
      </c>
      <c r="M95" s="61">
        <v>3</v>
      </c>
      <c r="N95" s="61">
        <f>L95*M95</f>
        <v>324</v>
      </c>
      <c r="O95" s="34">
        <v>500</v>
      </c>
      <c r="P95" s="61">
        <f>N95+O95</f>
        <v>824</v>
      </c>
      <c r="Q95" s="66" t="s">
        <v>53</v>
      </c>
    </row>
    <row r="96" spans="1:17" s="4" customFormat="1" ht="30">
      <c r="A96" s="83">
        <f t="shared" si="1"/>
        <v>91</v>
      </c>
      <c r="B96" s="55" t="s">
        <v>230</v>
      </c>
      <c r="C96" s="56" t="s">
        <v>312</v>
      </c>
      <c r="D96" s="56" t="s">
        <v>309</v>
      </c>
      <c r="E96" s="57">
        <v>2591540849</v>
      </c>
      <c r="F96" s="85" t="s">
        <v>139</v>
      </c>
      <c r="G96" s="58" t="s">
        <v>11</v>
      </c>
      <c r="H96" s="30" t="s">
        <v>313</v>
      </c>
      <c r="I96" s="56" t="s">
        <v>20</v>
      </c>
      <c r="J96" s="56">
        <v>50</v>
      </c>
      <c r="K96" s="56">
        <v>19</v>
      </c>
      <c r="L96" s="60">
        <v>338</v>
      </c>
      <c r="M96" s="61">
        <v>2.25</v>
      </c>
      <c r="N96" s="61">
        <f>L96*M96</f>
        <v>760.5</v>
      </c>
      <c r="O96" s="61"/>
      <c r="P96" s="61">
        <f>N96+O96</f>
        <v>760.5</v>
      </c>
      <c r="Q96" s="66" t="s">
        <v>53</v>
      </c>
    </row>
    <row r="97" spans="1:17" s="4" customFormat="1">
      <c r="A97" s="83">
        <f t="shared" si="1"/>
        <v>92</v>
      </c>
      <c r="B97" s="84" t="s">
        <v>286</v>
      </c>
      <c r="C97" s="26" t="s">
        <v>314</v>
      </c>
      <c r="D97" s="56" t="s">
        <v>309</v>
      </c>
      <c r="E97" s="57">
        <v>2591540850</v>
      </c>
      <c r="F97" s="28" t="s">
        <v>100</v>
      </c>
      <c r="G97" s="58" t="s">
        <v>11</v>
      </c>
      <c r="H97" s="28" t="s">
        <v>101</v>
      </c>
      <c r="I97" s="56" t="s">
        <v>52</v>
      </c>
      <c r="J97" s="56">
        <v>440</v>
      </c>
      <c r="K97" s="26">
        <v>15</v>
      </c>
      <c r="L97" s="29">
        <v>442</v>
      </c>
      <c r="M97" s="61">
        <v>4.25</v>
      </c>
      <c r="N97" s="61">
        <f>L97*M97</f>
        <v>1878.5</v>
      </c>
      <c r="O97" s="61">
        <v>500</v>
      </c>
      <c r="P97" s="61">
        <f>N97+O97</f>
        <v>2378.5</v>
      </c>
      <c r="Q97" s="66" t="s">
        <v>53</v>
      </c>
    </row>
    <row r="98" spans="1:17" s="4" customFormat="1" ht="15" customHeight="1">
      <c r="A98" s="83">
        <f t="shared" si="1"/>
        <v>93</v>
      </c>
      <c r="B98" s="55" t="s">
        <v>230</v>
      </c>
      <c r="C98" s="56" t="s">
        <v>315</v>
      </c>
      <c r="D98" s="56" t="s">
        <v>316</v>
      </c>
      <c r="E98" s="57">
        <v>2591540851</v>
      </c>
      <c r="F98" s="85" t="s">
        <v>280</v>
      </c>
      <c r="G98" s="58" t="s">
        <v>11</v>
      </c>
      <c r="H98" s="85" t="s">
        <v>281</v>
      </c>
      <c r="I98" s="56" t="s">
        <v>24</v>
      </c>
      <c r="J98" s="56">
        <v>235</v>
      </c>
      <c r="K98" s="56">
        <v>6</v>
      </c>
      <c r="L98" s="60">
        <v>131.11000000000001</v>
      </c>
      <c r="M98" s="61">
        <v>3</v>
      </c>
      <c r="N98" s="61">
        <f>L98*M98</f>
        <v>393.33000000000004</v>
      </c>
      <c r="O98" s="61">
        <v>500</v>
      </c>
      <c r="P98" s="61">
        <f>N98+O98</f>
        <v>893.33</v>
      </c>
      <c r="Q98" s="66" t="s">
        <v>53</v>
      </c>
    </row>
    <row r="99" spans="1:17" s="4" customFormat="1">
      <c r="A99" s="83">
        <f t="shared" si="1"/>
        <v>94</v>
      </c>
      <c r="B99" s="55" t="s">
        <v>230</v>
      </c>
      <c r="C99" s="56" t="s">
        <v>317</v>
      </c>
      <c r="D99" s="56" t="s">
        <v>316</v>
      </c>
      <c r="E99" s="57">
        <v>2591540852</v>
      </c>
      <c r="F99" s="59" t="s">
        <v>107</v>
      </c>
      <c r="G99" s="58" t="s">
        <v>11</v>
      </c>
      <c r="H99" s="85" t="s">
        <v>108</v>
      </c>
      <c r="I99" s="56" t="s">
        <v>24</v>
      </c>
      <c r="J99" s="56">
        <v>170</v>
      </c>
      <c r="K99" s="56">
        <v>14</v>
      </c>
      <c r="L99" s="60">
        <v>206</v>
      </c>
      <c r="M99" s="61">
        <v>3</v>
      </c>
      <c r="N99" s="61">
        <f>L99*M99</f>
        <v>618</v>
      </c>
      <c r="O99" s="34">
        <v>500</v>
      </c>
      <c r="P99" s="61">
        <f>N99+O99</f>
        <v>1118</v>
      </c>
      <c r="Q99" s="66" t="s">
        <v>53</v>
      </c>
    </row>
    <row r="100" spans="1:17" s="4" customFormat="1">
      <c r="A100" s="83">
        <f t="shared" si="1"/>
        <v>95</v>
      </c>
      <c r="B100" s="55" t="s">
        <v>291</v>
      </c>
      <c r="C100" s="56" t="s">
        <v>318</v>
      </c>
      <c r="D100" s="56" t="s">
        <v>316</v>
      </c>
      <c r="E100" s="57">
        <v>2591540853</v>
      </c>
      <c r="F100" s="59" t="s">
        <v>36</v>
      </c>
      <c r="G100" s="58" t="s">
        <v>11</v>
      </c>
      <c r="H100" s="85" t="s">
        <v>37</v>
      </c>
      <c r="I100" s="56" t="s">
        <v>38</v>
      </c>
      <c r="J100" s="56">
        <v>380</v>
      </c>
      <c r="K100" s="56">
        <v>13</v>
      </c>
      <c r="L100" s="60">
        <v>324</v>
      </c>
      <c r="M100" s="61">
        <v>3.75</v>
      </c>
      <c r="N100" s="61">
        <f>L100*M100</f>
        <v>1215</v>
      </c>
      <c r="O100" s="61">
        <v>600</v>
      </c>
      <c r="P100" s="61">
        <f>N100+O100</f>
        <v>1815</v>
      </c>
      <c r="Q100" s="66" t="s">
        <v>53</v>
      </c>
    </row>
    <row r="101" spans="1:17" s="4" customFormat="1">
      <c r="A101" s="83">
        <f t="shared" si="1"/>
        <v>96</v>
      </c>
      <c r="B101" s="55" t="s">
        <v>291</v>
      </c>
      <c r="C101" s="56" t="s">
        <v>319</v>
      </c>
      <c r="D101" s="56" t="s">
        <v>316</v>
      </c>
      <c r="E101" s="57">
        <v>2591540854</v>
      </c>
      <c r="F101" s="59" t="s">
        <v>36</v>
      </c>
      <c r="G101" s="58" t="s">
        <v>11</v>
      </c>
      <c r="H101" s="85" t="s">
        <v>37</v>
      </c>
      <c r="I101" s="56" t="s">
        <v>38</v>
      </c>
      <c r="J101" s="56">
        <v>380</v>
      </c>
      <c r="K101" s="56">
        <v>6</v>
      </c>
      <c r="L101" s="60">
        <v>90</v>
      </c>
      <c r="M101" s="61">
        <v>3.75</v>
      </c>
      <c r="N101" s="61">
        <f>L101*M101</f>
        <v>337.5</v>
      </c>
      <c r="O101" s="34"/>
      <c r="P101" s="61">
        <f>N101+O101</f>
        <v>337.5</v>
      </c>
      <c r="Q101" s="66" t="s">
        <v>53</v>
      </c>
    </row>
    <row r="102" spans="1:17" s="4" customFormat="1">
      <c r="A102" s="83">
        <f t="shared" si="1"/>
        <v>97</v>
      </c>
      <c r="B102" s="55" t="s">
        <v>230</v>
      </c>
      <c r="C102" s="56" t="s">
        <v>320</v>
      </c>
      <c r="D102" s="56" t="s">
        <v>316</v>
      </c>
      <c r="E102" s="57">
        <v>2591540855</v>
      </c>
      <c r="F102" s="59" t="s">
        <v>277</v>
      </c>
      <c r="G102" s="58" t="s">
        <v>11</v>
      </c>
      <c r="H102" s="85" t="s">
        <v>195</v>
      </c>
      <c r="I102" s="56" t="s">
        <v>196</v>
      </c>
      <c r="J102" s="56">
        <v>55</v>
      </c>
      <c r="K102" s="56">
        <v>11</v>
      </c>
      <c r="L102" s="60">
        <v>185</v>
      </c>
      <c r="M102" s="61">
        <v>2.25</v>
      </c>
      <c r="N102" s="61">
        <f>L102*M102</f>
        <v>416.25</v>
      </c>
      <c r="O102" s="34"/>
      <c r="P102" s="61">
        <f>N102+O102</f>
        <v>416.25</v>
      </c>
      <c r="Q102" s="66" t="s">
        <v>53</v>
      </c>
    </row>
    <row r="103" spans="1:17" s="4" customFormat="1" ht="30">
      <c r="A103" s="83">
        <f t="shared" si="1"/>
        <v>98</v>
      </c>
      <c r="B103" s="55" t="s">
        <v>157</v>
      </c>
      <c r="C103" s="56" t="s">
        <v>321</v>
      </c>
      <c r="D103" s="56" t="s">
        <v>316</v>
      </c>
      <c r="E103" s="57">
        <v>2591540856</v>
      </c>
      <c r="F103" s="85" t="s">
        <v>139</v>
      </c>
      <c r="G103" s="58" t="s">
        <v>11</v>
      </c>
      <c r="H103" s="30" t="s">
        <v>313</v>
      </c>
      <c r="I103" s="56" t="s">
        <v>20</v>
      </c>
      <c r="J103" s="56">
        <v>50</v>
      </c>
      <c r="K103" s="56">
        <v>3</v>
      </c>
      <c r="L103" s="60">
        <v>52.48</v>
      </c>
      <c r="M103" s="61">
        <v>2.25</v>
      </c>
      <c r="N103" s="61">
        <f>L103*M103</f>
        <v>118.08</v>
      </c>
      <c r="O103" s="61"/>
      <c r="P103" s="61">
        <f>N103+O103</f>
        <v>118.08</v>
      </c>
      <c r="Q103" s="66" t="s">
        <v>53</v>
      </c>
    </row>
    <row r="104" spans="1:17" s="4" customFormat="1" ht="15" customHeight="1">
      <c r="A104" s="83">
        <f t="shared" si="1"/>
        <v>99</v>
      </c>
      <c r="B104" s="55" t="s">
        <v>230</v>
      </c>
      <c r="C104" s="56" t="s">
        <v>322</v>
      </c>
      <c r="D104" s="56" t="s">
        <v>316</v>
      </c>
      <c r="E104" s="57">
        <v>2591540857</v>
      </c>
      <c r="F104" s="85" t="s">
        <v>123</v>
      </c>
      <c r="G104" s="58" t="s">
        <v>11</v>
      </c>
      <c r="H104" s="85" t="s">
        <v>124</v>
      </c>
      <c r="I104" s="56" t="s">
        <v>8</v>
      </c>
      <c r="J104" s="56">
        <v>180</v>
      </c>
      <c r="K104" s="56">
        <v>2</v>
      </c>
      <c r="L104" s="60">
        <v>25.32</v>
      </c>
      <c r="M104" s="61">
        <v>3</v>
      </c>
      <c r="N104" s="61">
        <f>L104*M104</f>
        <v>75.960000000000008</v>
      </c>
      <c r="O104" s="34"/>
      <c r="P104" s="61">
        <f>N104+O104</f>
        <v>75.960000000000008</v>
      </c>
      <c r="Q104" s="66" t="s">
        <v>53</v>
      </c>
    </row>
    <row r="105" spans="1:17" s="4" customFormat="1" ht="15" customHeight="1">
      <c r="A105" s="83">
        <f t="shared" si="1"/>
        <v>100</v>
      </c>
      <c r="B105" s="55" t="s">
        <v>230</v>
      </c>
      <c r="C105" s="56" t="s">
        <v>323</v>
      </c>
      <c r="D105" s="56" t="s">
        <v>316</v>
      </c>
      <c r="E105" s="57">
        <v>2591540858</v>
      </c>
      <c r="F105" s="59" t="s">
        <v>140</v>
      </c>
      <c r="G105" s="58" t="s">
        <v>11</v>
      </c>
      <c r="H105" s="85" t="s">
        <v>141</v>
      </c>
      <c r="I105" s="56" t="s">
        <v>41</v>
      </c>
      <c r="J105" s="56">
        <v>300</v>
      </c>
      <c r="K105" s="56">
        <v>20</v>
      </c>
      <c r="L105" s="60">
        <v>482</v>
      </c>
      <c r="M105" s="61">
        <v>3.75</v>
      </c>
      <c r="N105" s="61">
        <f>L105*M105</f>
        <v>1807.5</v>
      </c>
      <c r="O105" s="61">
        <v>600</v>
      </c>
      <c r="P105" s="61">
        <f>N105+O105</f>
        <v>2407.5</v>
      </c>
      <c r="Q105" s="66" t="s">
        <v>53</v>
      </c>
    </row>
    <row r="106" spans="1:17" s="4" customFormat="1" ht="15" customHeight="1">
      <c r="A106" s="83">
        <f t="shared" si="1"/>
        <v>101</v>
      </c>
      <c r="B106" s="55" t="s">
        <v>230</v>
      </c>
      <c r="C106" s="56" t="s">
        <v>324</v>
      </c>
      <c r="D106" s="56" t="s">
        <v>316</v>
      </c>
      <c r="E106" s="57">
        <v>2591540859</v>
      </c>
      <c r="F106" s="85" t="s">
        <v>325</v>
      </c>
      <c r="G106" s="58" t="s">
        <v>11</v>
      </c>
      <c r="H106" s="85" t="s">
        <v>129</v>
      </c>
      <c r="I106" s="56" t="s">
        <v>38</v>
      </c>
      <c r="J106" s="56">
        <v>380</v>
      </c>
      <c r="K106" s="56">
        <v>16</v>
      </c>
      <c r="L106" s="60">
        <v>398</v>
      </c>
      <c r="M106" s="61">
        <v>3.75</v>
      </c>
      <c r="N106" s="61">
        <f>L106*M106</f>
        <v>1492.5</v>
      </c>
      <c r="O106" s="61"/>
      <c r="P106" s="61">
        <f>N106+O106</f>
        <v>1492.5</v>
      </c>
      <c r="Q106" s="66" t="s">
        <v>53</v>
      </c>
    </row>
    <row r="107" spans="1:17" s="4" customFormat="1" ht="15" customHeight="1">
      <c r="A107" s="83">
        <f t="shared" si="1"/>
        <v>102</v>
      </c>
      <c r="B107" s="55" t="s">
        <v>230</v>
      </c>
      <c r="C107" s="56" t="s">
        <v>326</v>
      </c>
      <c r="D107" s="56" t="s">
        <v>316</v>
      </c>
      <c r="E107" s="57">
        <v>2591540860</v>
      </c>
      <c r="F107" s="59" t="s">
        <v>194</v>
      </c>
      <c r="G107" s="58" t="s">
        <v>11</v>
      </c>
      <c r="H107" s="85" t="s">
        <v>195</v>
      </c>
      <c r="I107" s="56" t="s">
        <v>196</v>
      </c>
      <c r="J107" s="56">
        <v>55</v>
      </c>
      <c r="K107" s="56">
        <v>8</v>
      </c>
      <c r="L107" s="60">
        <v>121</v>
      </c>
      <c r="M107" s="61">
        <v>2.25</v>
      </c>
      <c r="N107" s="61">
        <f>L107*M107</f>
        <v>272.25</v>
      </c>
      <c r="O107" s="61"/>
      <c r="P107" s="61">
        <f>N107+O107</f>
        <v>272.25</v>
      </c>
      <c r="Q107" s="66" t="s">
        <v>53</v>
      </c>
    </row>
    <row r="108" spans="1:17" s="4" customFormat="1" ht="30">
      <c r="A108" s="83">
        <f t="shared" si="1"/>
        <v>103</v>
      </c>
      <c r="B108" s="55" t="s">
        <v>230</v>
      </c>
      <c r="C108" s="56" t="s">
        <v>327</v>
      </c>
      <c r="D108" s="56" t="s">
        <v>328</v>
      </c>
      <c r="E108" s="57">
        <v>2591540861</v>
      </c>
      <c r="F108" s="85" t="s">
        <v>132</v>
      </c>
      <c r="G108" s="58" t="s">
        <v>11</v>
      </c>
      <c r="H108" s="85" t="s">
        <v>133</v>
      </c>
      <c r="I108" s="56" t="s">
        <v>8</v>
      </c>
      <c r="J108" s="56">
        <v>260</v>
      </c>
      <c r="K108" s="56">
        <v>33</v>
      </c>
      <c r="L108" s="60">
        <v>778</v>
      </c>
      <c r="M108" s="61">
        <v>3.75</v>
      </c>
      <c r="N108" s="61">
        <f>L108*M108</f>
        <v>2917.5</v>
      </c>
      <c r="O108" s="61"/>
      <c r="P108" s="61">
        <f>N108+O108</f>
        <v>2917.5</v>
      </c>
      <c r="Q108" s="66" t="s">
        <v>53</v>
      </c>
    </row>
    <row r="109" spans="1:17" s="4" customFormat="1" ht="30">
      <c r="A109" s="83">
        <f t="shared" si="1"/>
        <v>104</v>
      </c>
      <c r="B109" s="55" t="s">
        <v>230</v>
      </c>
      <c r="C109" s="56" t="s">
        <v>329</v>
      </c>
      <c r="D109" s="56" t="s">
        <v>328</v>
      </c>
      <c r="E109" s="57">
        <v>2591540862</v>
      </c>
      <c r="F109" s="85" t="s">
        <v>132</v>
      </c>
      <c r="G109" s="58" t="s">
        <v>11</v>
      </c>
      <c r="H109" s="85" t="s">
        <v>133</v>
      </c>
      <c r="I109" s="56" t="s">
        <v>8</v>
      </c>
      <c r="J109" s="56">
        <v>260</v>
      </c>
      <c r="K109" s="56">
        <v>9</v>
      </c>
      <c r="L109" s="60">
        <v>132</v>
      </c>
      <c r="M109" s="61">
        <v>3.75</v>
      </c>
      <c r="N109" s="61">
        <f>L109*M109</f>
        <v>495</v>
      </c>
      <c r="O109" s="61"/>
      <c r="P109" s="61">
        <f>N109+O109</f>
        <v>495</v>
      </c>
      <c r="Q109" s="66" t="s">
        <v>53</v>
      </c>
    </row>
    <row r="110" spans="1:17" s="4" customFormat="1">
      <c r="A110" s="83">
        <f t="shared" si="1"/>
        <v>105</v>
      </c>
      <c r="B110" s="55" t="s">
        <v>230</v>
      </c>
      <c r="C110" s="56" t="s">
        <v>330</v>
      </c>
      <c r="D110" s="56" t="s">
        <v>328</v>
      </c>
      <c r="E110" s="57">
        <v>2591540863</v>
      </c>
      <c r="F110" s="59" t="s">
        <v>146</v>
      </c>
      <c r="G110" s="58" t="s">
        <v>11</v>
      </c>
      <c r="H110" s="85" t="s">
        <v>147</v>
      </c>
      <c r="I110" s="56" t="s">
        <v>27</v>
      </c>
      <c r="J110" s="56">
        <v>65</v>
      </c>
      <c r="K110" s="56">
        <v>8</v>
      </c>
      <c r="L110" s="60">
        <v>164</v>
      </c>
      <c r="M110" s="61">
        <v>2.25</v>
      </c>
      <c r="N110" s="61">
        <f>L110*M110</f>
        <v>369</v>
      </c>
      <c r="O110" s="61"/>
      <c r="P110" s="61">
        <f>N110+O110</f>
        <v>369</v>
      </c>
      <c r="Q110" s="66" t="s">
        <v>53</v>
      </c>
    </row>
    <row r="111" spans="1:17" s="4" customFormat="1">
      <c r="A111" s="83">
        <f t="shared" si="1"/>
        <v>106</v>
      </c>
      <c r="B111" s="55" t="s">
        <v>230</v>
      </c>
      <c r="C111" s="56" t="s">
        <v>331</v>
      </c>
      <c r="D111" s="56" t="s">
        <v>328</v>
      </c>
      <c r="E111" s="57">
        <v>2591540864</v>
      </c>
      <c r="F111" s="59" t="s">
        <v>146</v>
      </c>
      <c r="G111" s="58" t="s">
        <v>11</v>
      </c>
      <c r="H111" s="85" t="s">
        <v>147</v>
      </c>
      <c r="I111" s="56" t="s">
        <v>27</v>
      </c>
      <c r="J111" s="56">
        <v>65</v>
      </c>
      <c r="K111" s="56">
        <v>31</v>
      </c>
      <c r="L111" s="60">
        <v>525</v>
      </c>
      <c r="M111" s="61">
        <v>2.25</v>
      </c>
      <c r="N111" s="61">
        <f>L111*M111</f>
        <v>1181.25</v>
      </c>
      <c r="O111" s="61"/>
      <c r="P111" s="61">
        <f>N111+O111</f>
        <v>1181.25</v>
      </c>
      <c r="Q111" s="66" t="s">
        <v>53</v>
      </c>
    </row>
    <row r="112" spans="1:17" s="4" customFormat="1">
      <c r="A112" s="83">
        <f t="shared" si="1"/>
        <v>107</v>
      </c>
      <c r="B112" s="55" t="s">
        <v>230</v>
      </c>
      <c r="C112" s="56" t="s">
        <v>332</v>
      </c>
      <c r="D112" s="56" t="s">
        <v>328</v>
      </c>
      <c r="E112" s="57">
        <v>2591540865</v>
      </c>
      <c r="F112" s="59" t="s">
        <v>194</v>
      </c>
      <c r="G112" s="58" t="s">
        <v>11</v>
      </c>
      <c r="H112" s="85" t="s">
        <v>195</v>
      </c>
      <c r="I112" s="56" t="s">
        <v>196</v>
      </c>
      <c r="J112" s="56">
        <v>55</v>
      </c>
      <c r="K112" s="56">
        <v>12</v>
      </c>
      <c r="L112" s="60">
        <v>245</v>
      </c>
      <c r="M112" s="61">
        <v>2.25</v>
      </c>
      <c r="N112" s="61">
        <f>L112*M112</f>
        <v>551.25</v>
      </c>
      <c r="O112" s="34"/>
      <c r="P112" s="61">
        <f>N112+O112</f>
        <v>551.25</v>
      </c>
      <c r="Q112" s="66" t="s">
        <v>53</v>
      </c>
    </row>
    <row r="113" spans="1:17" s="4" customFormat="1" ht="30">
      <c r="A113" s="83">
        <f t="shared" si="1"/>
        <v>108</v>
      </c>
      <c r="B113" s="55" t="s">
        <v>230</v>
      </c>
      <c r="C113" s="56" t="s">
        <v>333</v>
      </c>
      <c r="D113" s="56" t="s">
        <v>328</v>
      </c>
      <c r="E113" s="57">
        <v>2591540866</v>
      </c>
      <c r="F113" s="59" t="s">
        <v>125</v>
      </c>
      <c r="G113" s="58" t="s">
        <v>11</v>
      </c>
      <c r="H113" s="85" t="s">
        <v>126</v>
      </c>
      <c r="I113" s="56" t="s">
        <v>41</v>
      </c>
      <c r="J113" s="56">
        <v>295</v>
      </c>
      <c r="K113" s="56">
        <v>12</v>
      </c>
      <c r="L113" s="60">
        <v>196</v>
      </c>
      <c r="M113" s="61">
        <v>3</v>
      </c>
      <c r="N113" s="61">
        <f>L113*M113</f>
        <v>588</v>
      </c>
      <c r="O113" s="61"/>
      <c r="P113" s="61">
        <f>N113+O113</f>
        <v>588</v>
      </c>
      <c r="Q113" s="66" t="s">
        <v>53</v>
      </c>
    </row>
    <row r="114" spans="1:17" s="4" customFormat="1">
      <c r="A114" s="83">
        <f t="shared" si="1"/>
        <v>109</v>
      </c>
      <c r="B114" s="55" t="s">
        <v>230</v>
      </c>
      <c r="C114" s="56" t="s">
        <v>334</v>
      </c>
      <c r="D114" s="56" t="s">
        <v>328</v>
      </c>
      <c r="E114" s="57">
        <v>2591540867</v>
      </c>
      <c r="F114" s="59" t="s">
        <v>206</v>
      </c>
      <c r="G114" s="58" t="s">
        <v>11</v>
      </c>
      <c r="H114" s="85" t="s">
        <v>207</v>
      </c>
      <c r="I114" s="56" t="s">
        <v>196</v>
      </c>
      <c r="J114" s="56">
        <v>70</v>
      </c>
      <c r="K114" s="56">
        <v>21</v>
      </c>
      <c r="L114" s="60">
        <v>319</v>
      </c>
      <c r="M114" s="61">
        <v>2.25</v>
      </c>
      <c r="N114" s="61">
        <f>L114*M114</f>
        <v>717.75</v>
      </c>
      <c r="O114" s="61">
        <v>500</v>
      </c>
      <c r="P114" s="61">
        <f>N114+O114</f>
        <v>1217.75</v>
      </c>
      <c r="Q114" s="66" t="s">
        <v>53</v>
      </c>
    </row>
    <row r="115" spans="1:17" s="4" customFormat="1">
      <c r="A115" s="83">
        <f t="shared" si="1"/>
        <v>110</v>
      </c>
      <c r="B115" s="55" t="s">
        <v>230</v>
      </c>
      <c r="C115" s="56" t="s">
        <v>335</v>
      </c>
      <c r="D115" s="56" t="s">
        <v>328</v>
      </c>
      <c r="E115" s="57">
        <v>2591540868</v>
      </c>
      <c r="F115" s="59" t="s">
        <v>36</v>
      </c>
      <c r="G115" s="58" t="s">
        <v>11</v>
      </c>
      <c r="H115" s="85" t="s">
        <v>37</v>
      </c>
      <c r="I115" s="56" t="s">
        <v>38</v>
      </c>
      <c r="J115" s="56">
        <v>380</v>
      </c>
      <c r="K115" s="56">
        <v>12</v>
      </c>
      <c r="L115" s="60">
        <v>186</v>
      </c>
      <c r="M115" s="61">
        <v>3.75</v>
      </c>
      <c r="N115" s="61">
        <f>L115*M115</f>
        <v>697.5</v>
      </c>
      <c r="O115" s="61">
        <v>300</v>
      </c>
      <c r="P115" s="61">
        <f>N115+O115</f>
        <v>997.5</v>
      </c>
      <c r="Q115" s="66" t="s">
        <v>53</v>
      </c>
    </row>
    <row r="116" spans="1:17" s="4" customFormat="1">
      <c r="A116" s="83">
        <f t="shared" si="1"/>
        <v>111</v>
      </c>
      <c r="B116" s="55" t="s">
        <v>230</v>
      </c>
      <c r="C116" s="56" t="s">
        <v>336</v>
      </c>
      <c r="D116" s="56" t="s">
        <v>328</v>
      </c>
      <c r="E116" s="57">
        <v>2591540869</v>
      </c>
      <c r="F116" s="59" t="s">
        <v>69</v>
      </c>
      <c r="G116" s="58" t="s">
        <v>11</v>
      </c>
      <c r="H116" s="85" t="s">
        <v>70</v>
      </c>
      <c r="I116" s="56" t="s">
        <v>9</v>
      </c>
      <c r="J116" s="56">
        <v>150</v>
      </c>
      <c r="K116" s="56">
        <v>15</v>
      </c>
      <c r="L116" s="60">
        <v>364</v>
      </c>
      <c r="M116" s="61">
        <v>3</v>
      </c>
      <c r="N116" s="61">
        <f>L116*M116</f>
        <v>1092</v>
      </c>
      <c r="O116" s="61">
        <v>600</v>
      </c>
      <c r="P116" s="61">
        <f>N116+O116</f>
        <v>1692</v>
      </c>
      <c r="Q116" s="66" t="s">
        <v>53</v>
      </c>
    </row>
    <row r="117" spans="1:17" s="4" customFormat="1" ht="30">
      <c r="A117" s="83">
        <f t="shared" si="1"/>
        <v>112</v>
      </c>
      <c r="B117" s="55" t="s">
        <v>230</v>
      </c>
      <c r="C117" s="56" t="s">
        <v>337</v>
      </c>
      <c r="D117" s="56" t="s">
        <v>328</v>
      </c>
      <c r="E117" s="57">
        <v>2591540870</v>
      </c>
      <c r="F117" s="85" t="s">
        <v>44</v>
      </c>
      <c r="G117" s="58" t="s">
        <v>11</v>
      </c>
      <c r="H117" s="28" t="s">
        <v>45</v>
      </c>
      <c r="I117" s="56" t="s">
        <v>41</v>
      </c>
      <c r="J117" s="56">
        <v>305</v>
      </c>
      <c r="K117" s="56">
        <v>15</v>
      </c>
      <c r="L117" s="60">
        <v>325</v>
      </c>
      <c r="M117" s="61">
        <v>3.75</v>
      </c>
      <c r="N117" s="61">
        <f>L117*M117</f>
        <v>1218.75</v>
      </c>
      <c r="O117" s="61"/>
      <c r="P117" s="61">
        <f>N117+O117</f>
        <v>1218.75</v>
      </c>
      <c r="Q117" s="66" t="s">
        <v>53</v>
      </c>
    </row>
    <row r="118" spans="1:17" s="4" customFormat="1">
      <c r="A118" s="83">
        <f t="shared" si="1"/>
        <v>113</v>
      </c>
      <c r="B118" s="55" t="s">
        <v>230</v>
      </c>
      <c r="C118" s="56" t="s">
        <v>338</v>
      </c>
      <c r="D118" s="56" t="s">
        <v>328</v>
      </c>
      <c r="E118" s="57">
        <v>2591540871</v>
      </c>
      <c r="F118" s="59" t="s">
        <v>50</v>
      </c>
      <c r="G118" s="58" t="s">
        <v>11</v>
      </c>
      <c r="H118" s="85" t="s">
        <v>51</v>
      </c>
      <c r="I118" s="56" t="s">
        <v>52</v>
      </c>
      <c r="J118" s="56">
        <v>430</v>
      </c>
      <c r="K118" s="56">
        <v>9</v>
      </c>
      <c r="L118" s="60">
        <v>133</v>
      </c>
      <c r="M118" s="61">
        <v>4.25</v>
      </c>
      <c r="N118" s="61">
        <f>L118*M118</f>
        <v>565.25</v>
      </c>
      <c r="O118" s="61">
        <v>600</v>
      </c>
      <c r="P118" s="61">
        <f>N118+O118</f>
        <v>1165.25</v>
      </c>
      <c r="Q118" s="66" t="s">
        <v>53</v>
      </c>
    </row>
    <row r="119" spans="1:17" s="4" customFormat="1" ht="15" customHeight="1">
      <c r="A119" s="83">
        <f t="shared" si="1"/>
        <v>114</v>
      </c>
      <c r="B119" s="55" t="s">
        <v>230</v>
      </c>
      <c r="C119" s="56" t="s">
        <v>339</v>
      </c>
      <c r="D119" s="56" t="s">
        <v>328</v>
      </c>
      <c r="E119" s="57">
        <v>2591540872</v>
      </c>
      <c r="F119" s="85" t="s">
        <v>280</v>
      </c>
      <c r="G119" s="58" t="s">
        <v>11</v>
      </c>
      <c r="H119" s="85" t="s">
        <v>281</v>
      </c>
      <c r="I119" s="56" t="s">
        <v>24</v>
      </c>
      <c r="J119" s="56">
        <v>235</v>
      </c>
      <c r="K119" s="56">
        <v>3</v>
      </c>
      <c r="L119" s="60">
        <v>73</v>
      </c>
      <c r="M119" s="61">
        <v>3</v>
      </c>
      <c r="N119" s="61">
        <f>L119*M119</f>
        <v>219</v>
      </c>
      <c r="O119" s="61">
        <v>500</v>
      </c>
      <c r="P119" s="61">
        <f>N119+O119</f>
        <v>719</v>
      </c>
      <c r="Q119" s="66" t="s">
        <v>53</v>
      </c>
    </row>
    <row r="120" spans="1:17" s="4" customFormat="1" ht="15" customHeight="1">
      <c r="A120" s="83">
        <f t="shared" si="1"/>
        <v>115</v>
      </c>
      <c r="B120" s="55" t="s">
        <v>230</v>
      </c>
      <c r="C120" s="56" t="s">
        <v>340</v>
      </c>
      <c r="D120" s="56" t="s">
        <v>328</v>
      </c>
      <c r="E120" s="57">
        <v>2591540873</v>
      </c>
      <c r="F120" s="85" t="s">
        <v>203</v>
      </c>
      <c r="G120" s="58" t="s">
        <v>11</v>
      </c>
      <c r="H120" s="30" t="s">
        <v>134</v>
      </c>
      <c r="I120" s="56" t="s">
        <v>135</v>
      </c>
      <c r="J120" s="56">
        <v>350</v>
      </c>
      <c r="K120" s="56">
        <v>26</v>
      </c>
      <c r="L120" s="60">
        <v>540</v>
      </c>
      <c r="M120" s="61">
        <v>3.75</v>
      </c>
      <c r="N120" s="61">
        <f>L120*M120</f>
        <v>2025</v>
      </c>
      <c r="O120" s="61">
        <v>1500</v>
      </c>
      <c r="P120" s="61">
        <f>N120+O120</f>
        <v>3525</v>
      </c>
      <c r="Q120" s="66" t="s">
        <v>53</v>
      </c>
    </row>
    <row r="121" spans="1:17" s="4" customFormat="1" ht="30">
      <c r="A121" s="83">
        <f t="shared" si="1"/>
        <v>116</v>
      </c>
      <c r="B121" s="55" t="s">
        <v>230</v>
      </c>
      <c r="C121" s="56" t="s">
        <v>341</v>
      </c>
      <c r="D121" s="56" t="s">
        <v>328</v>
      </c>
      <c r="E121" s="57">
        <v>2591540874</v>
      </c>
      <c r="F121" s="85" t="s">
        <v>269</v>
      </c>
      <c r="G121" s="58" t="s">
        <v>11</v>
      </c>
      <c r="H121" s="85" t="s">
        <v>270</v>
      </c>
      <c r="I121" s="56" t="s">
        <v>196</v>
      </c>
      <c r="J121" s="56">
        <v>70</v>
      </c>
      <c r="K121" s="56">
        <v>11</v>
      </c>
      <c r="L121" s="60">
        <v>172</v>
      </c>
      <c r="M121" s="61">
        <v>2.25</v>
      </c>
      <c r="N121" s="61">
        <f>L121*M121</f>
        <v>387</v>
      </c>
      <c r="O121" s="61"/>
      <c r="P121" s="61">
        <f>N121+O121</f>
        <v>387</v>
      </c>
      <c r="Q121" s="66" t="s">
        <v>53</v>
      </c>
    </row>
    <row r="122" spans="1:17" s="4" customFormat="1">
      <c r="A122" s="83">
        <f t="shared" si="1"/>
        <v>117</v>
      </c>
      <c r="B122" s="55" t="s">
        <v>230</v>
      </c>
      <c r="C122" s="56" t="s">
        <v>342</v>
      </c>
      <c r="D122" s="56" t="s">
        <v>328</v>
      </c>
      <c r="E122" s="57">
        <v>2591540875</v>
      </c>
      <c r="F122" s="85" t="s">
        <v>123</v>
      </c>
      <c r="G122" s="58" t="s">
        <v>11</v>
      </c>
      <c r="H122" s="85" t="s">
        <v>124</v>
      </c>
      <c r="I122" s="56" t="s">
        <v>8</v>
      </c>
      <c r="J122" s="56">
        <v>180</v>
      </c>
      <c r="K122" s="56">
        <v>8</v>
      </c>
      <c r="L122" s="60">
        <v>92</v>
      </c>
      <c r="M122" s="61">
        <v>3</v>
      </c>
      <c r="N122" s="61">
        <f>L122*M122</f>
        <v>276</v>
      </c>
      <c r="O122" s="34">
        <v>500</v>
      </c>
      <c r="P122" s="61">
        <f>N122+O122</f>
        <v>776</v>
      </c>
      <c r="Q122" s="66" t="s">
        <v>53</v>
      </c>
    </row>
    <row r="123" spans="1:17" s="4" customFormat="1" ht="30">
      <c r="A123" s="83">
        <f t="shared" si="1"/>
        <v>118</v>
      </c>
      <c r="B123" s="55" t="s">
        <v>230</v>
      </c>
      <c r="C123" s="56" t="s">
        <v>343</v>
      </c>
      <c r="D123" s="56" t="s">
        <v>328</v>
      </c>
      <c r="E123" s="57">
        <v>2591540876</v>
      </c>
      <c r="F123" s="59" t="s">
        <v>93</v>
      </c>
      <c r="G123" s="58" t="s">
        <v>11</v>
      </c>
      <c r="H123" s="59" t="s">
        <v>94</v>
      </c>
      <c r="I123" s="56" t="s">
        <v>27</v>
      </c>
      <c r="J123" s="56">
        <v>85</v>
      </c>
      <c r="K123" s="56">
        <v>21</v>
      </c>
      <c r="L123" s="60">
        <v>185</v>
      </c>
      <c r="M123" s="61">
        <v>2.25</v>
      </c>
      <c r="N123" s="61">
        <f>L123*M123</f>
        <v>416.25</v>
      </c>
      <c r="O123" s="61"/>
      <c r="P123" s="61">
        <f>N123+O123</f>
        <v>416.25</v>
      </c>
      <c r="Q123" s="66" t="s">
        <v>53</v>
      </c>
    </row>
    <row r="124" spans="1:17" s="4" customFormat="1">
      <c r="A124" s="83">
        <f t="shared" si="1"/>
        <v>119</v>
      </c>
      <c r="B124" s="55" t="s">
        <v>230</v>
      </c>
      <c r="C124" s="56" t="s">
        <v>344</v>
      </c>
      <c r="D124" s="56" t="s">
        <v>328</v>
      </c>
      <c r="E124" s="57">
        <v>2591540877</v>
      </c>
      <c r="F124" s="85" t="s">
        <v>156</v>
      </c>
      <c r="G124" s="58" t="s">
        <v>11</v>
      </c>
      <c r="H124" s="85" t="s">
        <v>22</v>
      </c>
      <c r="I124" s="56" t="s">
        <v>22</v>
      </c>
      <c r="J124" s="56">
        <v>130</v>
      </c>
      <c r="K124" s="56">
        <v>6</v>
      </c>
      <c r="L124" s="60">
        <v>66</v>
      </c>
      <c r="M124" s="61">
        <v>3</v>
      </c>
      <c r="N124" s="61">
        <f>L124*M124</f>
        <v>198</v>
      </c>
      <c r="O124" s="61"/>
      <c r="P124" s="61">
        <f>N124+O124</f>
        <v>198</v>
      </c>
      <c r="Q124" s="66" t="s">
        <v>53</v>
      </c>
    </row>
    <row r="125" spans="1:17" s="4" customFormat="1" ht="30">
      <c r="A125" s="83">
        <f t="shared" si="1"/>
        <v>120</v>
      </c>
      <c r="B125" s="55" t="s">
        <v>230</v>
      </c>
      <c r="C125" s="56" t="s">
        <v>345</v>
      </c>
      <c r="D125" s="56" t="s">
        <v>328</v>
      </c>
      <c r="E125" s="57">
        <v>2591540878</v>
      </c>
      <c r="F125" s="85" t="s">
        <v>251</v>
      </c>
      <c r="G125" s="58" t="s">
        <v>11</v>
      </c>
      <c r="H125" s="30" t="s">
        <v>388</v>
      </c>
      <c r="I125" s="56" t="s">
        <v>20</v>
      </c>
      <c r="J125" s="56">
        <v>130</v>
      </c>
      <c r="K125" s="56">
        <v>18</v>
      </c>
      <c r="L125" s="60">
        <v>295</v>
      </c>
      <c r="M125" s="61">
        <v>3</v>
      </c>
      <c r="N125" s="61">
        <f>L125*M125</f>
        <v>885</v>
      </c>
      <c r="O125" s="61"/>
      <c r="P125" s="61">
        <f>N125+O125</f>
        <v>885</v>
      </c>
      <c r="Q125" s="66" t="s">
        <v>53</v>
      </c>
    </row>
    <row r="126" spans="1:17" s="4" customFormat="1">
      <c r="A126" s="83">
        <f t="shared" si="1"/>
        <v>121</v>
      </c>
      <c r="B126" s="55" t="s">
        <v>230</v>
      </c>
      <c r="C126" s="56" t="s">
        <v>346</v>
      </c>
      <c r="D126" s="56" t="s">
        <v>328</v>
      </c>
      <c r="E126" s="57">
        <v>2591540879</v>
      </c>
      <c r="F126" s="59" t="s">
        <v>194</v>
      </c>
      <c r="G126" s="58" t="s">
        <v>11</v>
      </c>
      <c r="H126" s="85" t="s">
        <v>195</v>
      </c>
      <c r="I126" s="56" t="s">
        <v>196</v>
      </c>
      <c r="J126" s="56">
        <v>55</v>
      </c>
      <c r="K126" s="56">
        <v>9</v>
      </c>
      <c r="L126" s="60">
        <v>121</v>
      </c>
      <c r="M126" s="61">
        <v>2.25</v>
      </c>
      <c r="N126" s="61">
        <f>L126*M126</f>
        <v>272.25</v>
      </c>
      <c r="O126" s="61"/>
      <c r="P126" s="61">
        <f>N126+O126</f>
        <v>272.25</v>
      </c>
      <c r="Q126" s="66" t="s">
        <v>53</v>
      </c>
    </row>
    <row r="127" spans="1:17" s="4" customFormat="1" ht="30">
      <c r="A127" s="83">
        <f t="shared" si="1"/>
        <v>122</v>
      </c>
      <c r="B127" s="55" t="s">
        <v>230</v>
      </c>
      <c r="C127" s="56" t="s">
        <v>347</v>
      </c>
      <c r="D127" s="56" t="s">
        <v>328</v>
      </c>
      <c r="E127" s="57">
        <v>2591540880</v>
      </c>
      <c r="F127" s="59" t="s">
        <v>39</v>
      </c>
      <c r="G127" s="58" t="s">
        <v>11</v>
      </c>
      <c r="H127" s="85" t="s">
        <v>40</v>
      </c>
      <c r="I127" s="56" t="s">
        <v>41</v>
      </c>
      <c r="J127" s="56">
        <v>320</v>
      </c>
      <c r="K127" s="56">
        <v>10</v>
      </c>
      <c r="L127" s="60">
        <v>294</v>
      </c>
      <c r="M127" s="61">
        <v>3.75</v>
      </c>
      <c r="N127" s="61">
        <f>L127*M127</f>
        <v>1102.5</v>
      </c>
      <c r="O127" s="61">
        <v>500</v>
      </c>
      <c r="P127" s="61">
        <f>N127+O127</f>
        <v>1602.5</v>
      </c>
      <c r="Q127" s="66" t="s">
        <v>53</v>
      </c>
    </row>
    <row r="128" spans="1:17" s="4" customFormat="1">
      <c r="A128" s="83">
        <f t="shared" si="1"/>
        <v>123</v>
      </c>
      <c r="B128" s="55" t="s">
        <v>230</v>
      </c>
      <c r="C128" s="56" t="s">
        <v>348</v>
      </c>
      <c r="D128" s="56" t="s">
        <v>328</v>
      </c>
      <c r="E128" s="57">
        <v>2591540881</v>
      </c>
      <c r="F128" s="59" t="s">
        <v>306</v>
      </c>
      <c r="G128" s="58" t="s">
        <v>11</v>
      </c>
      <c r="H128" s="85" t="s">
        <v>41</v>
      </c>
      <c r="I128" s="56" t="s">
        <v>41</v>
      </c>
      <c r="J128" s="56">
        <v>275</v>
      </c>
      <c r="K128" s="56">
        <v>6</v>
      </c>
      <c r="L128" s="60">
        <v>174</v>
      </c>
      <c r="M128" s="61">
        <v>3.75</v>
      </c>
      <c r="N128" s="61">
        <f>L128*M128</f>
        <v>652.5</v>
      </c>
      <c r="O128" s="61"/>
      <c r="P128" s="61">
        <f>N128+O128</f>
        <v>652.5</v>
      </c>
      <c r="Q128" s="66" t="s">
        <v>53</v>
      </c>
    </row>
    <row r="129" spans="1:17" s="4" customFormat="1" ht="30">
      <c r="A129" s="83">
        <f t="shared" si="1"/>
        <v>124</v>
      </c>
      <c r="B129" s="55" t="s">
        <v>230</v>
      </c>
      <c r="C129" s="56" t="s">
        <v>349</v>
      </c>
      <c r="D129" s="56" t="s">
        <v>328</v>
      </c>
      <c r="E129" s="57">
        <v>2591540882</v>
      </c>
      <c r="F129" s="85" t="s">
        <v>350</v>
      </c>
      <c r="G129" s="58" t="s">
        <v>11</v>
      </c>
      <c r="H129" s="85" t="s">
        <v>41</v>
      </c>
      <c r="I129" s="56" t="s">
        <v>41</v>
      </c>
      <c r="J129" s="56">
        <v>275</v>
      </c>
      <c r="K129" s="56">
        <v>7</v>
      </c>
      <c r="L129" s="60">
        <v>205</v>
      </c>
      <c r="M129" s="61">
        <v>3.75</v>
      </c>
      <c r="N129" s="61">
        <f>L129*M129</f>
        <v>768.75</v>
      </c>
      <c r="O129" s="61"/>
      <c r="P129" s="61">
        <f>N129+O129</f>
        <v>768.75</v>
      </c>
      <c r="Q129" s="66" t="s">
        <v>53</v>
      </c>
    </row>
    <row r="130" spans="1:17" s="4" customFormat="1">
      <c r="A130" s="83">
        <f t="shared" si="1"/>
        <v>125</v>
      </c>
      <c r="B130" s="55" t="s">
        <v>230</v>
      </c>
      <c r="C130" s="56" t="s">
        <v>351</v>
      </c>
      <c r="D130" s="56" t="s">
        <v>328</v>
      </c>
      <c r="E130" s="57">
        <v>2591540883</v>
      </c>
      <c r="F130" s="85" t="s">
        <v>201</v>
      </c>
      <c r="G130" s="58" t="s">
        <v>11</v>
      </c>
      <c r="H130" s="85" t="s">
        <v>118</v>
      </c>
      <c r="I130" s="56" t="s">
        <v>41</v>
      </c>
      <c r="J130" s="56">
        <v>295</v>
      </c>
      <c r="K130" s="56">
        <v>5</v>
      </c>
      <c r="L130" s="60">
        <v>145</v>
      </c>
      <c r="M130" s="61">
        <v>3</v>
      </c>
      <c r="N130" s="61">
        <f>L130*M130</f>
        <v>435</v>
      </c>
      <c r="O130" s="61"/>
      <c r="P130" s="61">
        <f>N130+O130</f>
        <v>435</v>
      </c>
      <c r="Q130" s="66" t="s">
        <v>53</v>
      </c>
    </row>
    <row r="131" spans="1:17" s="4" customFormat="1">
      <c r="A131" s="83">
        <f t="shared" si="1"/>
        <v>126</v>
      </c>
      <c r="B131" s="55" t="s">
        <v>230</v>
      </c>
      <c r="C131" s="56" t="s">
        <v>352</v>
      </c>
      <c r="D131" s="56" t="s">
        <v>328</v>
      </c>
      <c r="E131" s="57">
        <v>2591540884</v>
      </c>
      <c r="F131" s="59" t="s">
        <v>140</v>
      </c>
      <c r="G131" s="58" t="s">
        <v>11</v>
      </c>
      <c r="H131" s="85" t="s">
        <v>141</v>
      </c>
      <c r="I131" s="56" t="s">
        <v>41</v>
      </c>
      <c r="J131" s="56">
        <v>300</v>
      </c>
      <c r="K131" s="56">
        <v>6</v>
      </c>
      <c r="L131" s="60">
        <v>174</v>
      </c>
      <c r="M131" s="61">
        <v>3.75</v>
      </c>
      <c r="N131" s="61">
        <f>L131*M131</f>
        <v>652.5</v>
      </c>
      <c r="O131" s="61"/>
      <c r="P131" s="61">
        <f>N131+O131</f>
        <v>652.5</v>
      </c>
      <c r="Q131" s="66" t="s">
        <v>53</v>
      </c>
    </row>
    <row r="132" spans="1:17" s="4" customFormat="1">
      <c r="A132" s="83">
        <f t="shared" si="1"/>
        <v>127</v>
      </c>
      <c r="B132" s="55" t="s">
        <v>230</v>
      </c>
      <c r="C132" s="56" t="s">
        <v>353</v>
      </c>
      <c r="D132" s="56" t="s">
        <v>328</v>
      </c>
      <c r="E132" s="57">
        <v>2591540885</v>
      </c>
      <c r="F132" s="59" t="s">
        <v>50</v>
      </c>
      <c r="G132" s="58" t="s">
        <v>11</v>
      </c>
      <c r="H132" s="85" t="s">
        <v>51</v>
      </c>
      <c r="I132" s="56" t="s">
        <v>52</v>
      </c>
      <c r="J132" s="56">
        <v>430</v>
      </c>
      <c r="K132" s="56">
        <v>8</v>
      </c>
      <c r="L132" s="60">
        <v>235</v>
      </c>
      <c r="M132" s="61">
        <v>4.25</v>
      </c>
      <c r="N132" s="61">
        <f>L132*M132</f>
        <v>998.75</v>
      </c>
      <c r="O132" s="61">
        <v>1200</v>
      </c>
      <c r="P132" s="61">
        <f>N132+O132</f>
        <v>2198.75</v>
      </c>
      <c r="Q132" s="66" t="s">
        <v>53</v>
      </c>
    </row>
    <row r="133" spans="1:17" s="4" customFormat="1">
      <c r="A133" s="83">
        <f t="shared" si="1"/>
        <v>128</v>
      </c>
      <c r="B133" s="55" t="s">
        <v>230</v>
      </c>
      <c r="C133" s="56" t="s">
        <v>354</v>
      </c>
      <c r="D133" s="56" t="s">
        <v>328</v>
      </c>
      <c r="E133" s="57">
        <v>2591540886</v>
      </c>
      <c r="F133" s="85" t="s">
        <v>355</v>
      </c>
      <c r="G133" s="58" t="s">
        <v>11</v>
      </c>
      <c r="H133" s="85" t="s">
        <v>356</v>
      </c>
      <c r="I133" s="56" t="s">
        <v>21</v>
      </c>
      <c r="J133" s="56">
        <v>90</v>
      </c>
      <c r="K133" s="56">
        <v>16</v>
      </c>
      <c r="L133" s="60">
        <v>378</v>
      </c>
      <c r="M133" s="61">
        <v>2.25</v>
      </c>
      <c r="N133" s="61">
        <f>L133*M133</f>
        <v>850.5</v>
      </c>
      <c r="O133" s="61"/>
      <c r="P133" s="61">
        <f>N133+O133</f>
        <v>850.5</v>
      </c>
      <c r="Q133" s="66" t="s">
        <v>53</v>
      </c>
    </row>
    <row r="134" spans="1:17" s="4" customFormat="1" ht="30">
      <c r="A134" s="83">
        <f t="shared" si="1"/>
        <v>129</v>
      </c>
      <c r="B134" s="55" t="s">
        <v>230</v>
      </c>
      <c r="C134" s="56" t="s">
        <v>357</v>
      </c>
      <c r="D134" s="56" t="s">
        <v>328</v>
      </c>
      <c r="E134" s="57">
        <v>2591540887</v>
      </c>
      <c r="F134" s="85" t="s">
        <v>358</v>
      </c>
      <c r="G134" s="58" t="s">
        <v>11</v>
      </c>
      <c r="H134" s="85" t="s">
        <v>122</v>
      </c>
      <c r="I134" s="56" t="s">
        <v>8</v>
      </c>
      <c r="J134" s="56">
        <v>125</v>
      </c>
      <c r="K134" s="56">
        <v>7</v>
      </c>
      <c r="L134" s="60">
        <v>175</v>
      </c>
      <c r="M134" s="61">
        <v>3</v>
      </c>
      <c r="N134" s="61">
        <f>L134*M134</f>
        <v>525</v>
      </c>
      <c r="O134" s="61">
        <v>500</v>
      </c>
      <c r="P134" s="61">
        <f>N134+O134</f>
        <v>1025</v>
      </c>
      <c r="Q134" s="66" t="s">
        <v>53</v>
      </c>
    </row>
    <row r="135" spans="1:17" s="4" customFormat="1">
      <c r="A135" s="83">
        <f t="shared" ref="A135:A153" si="2">A134+1</f>
        <v>130</v>
      </c>
      <c r="B135" s="55" t="s">
        <v>230</v>
      </c>
      <c r="C135" s="56" t="s">
        <v>359</v>
      </c>
      <c r="D135" s="56" t="s">
        <v>328</v>
      </c>
      <c r="E135" s="57">
        <v>2591540888</v>
      </c>
      <c r="F135" s="59" t="s">
        <v>140</v>
      </c>
      <c r="G135" s="58" t="s">
        <v>11</v>
      </c>
      <c r="H135" s="85" t="s">
        <v>141</v>
      </c>
      <c r="I135" s="56" t="s">
        <v>41</v>
      </c>
      <c r="J135" s="56">
        <v>300</v>
      </c>
      <c r="K135" s="56">
        <v>7</v>
      </c>
      <c r="L135" s="60">
        <v>208</v>
      </c>
      <c r="M135" s="61">
        <v>3.75</v>
      </c>
      <c r="N135" s="61">
        <f>L135*M135</f>
        <v>780</v>
      </c>
      <c r="O135" s="61"/>
      <c r="P135" s="61">
        <f>N135+O135</f>
        <v>780</v>
      </c>
      <c r="Q135" s="66" t="s">
        <v>53</v>
      </c>
    </row>
    <row r="136" spans="1:17" s="4" customFormat="1">
      <c r="A136" s="83">
        <f t="shared" si="2"/>
        <v>131</v>
      </c>
      <c r="B136" s="55" t="s">
        <v>230</v>
      </c>
      <c r="C136" s="26" t="s">
        <v>360</v>
      </c>
      <c r="D136" s="56" t="s">
        <v>328</v>
      </c>
      <c r="E136" s="57">
        <v>2591540889</v>
      </c>
      <c r="F136" s="28" t="s">
        <v>100</v>
      </c>
      <c r="G136" s="58" t="s">
        <v>11</v>
      </c>
      <c r="H136" s="28" t="s">
        <v>101</v>
      </c>
      <c r="I136" s="56" t="s">
        <v>52</v>
      </c>
      <c r="J136" s="56">
        <v>440</v>
      </c>
      <c r="K136" s="26">
        <v>6</v>
      </c>
      <c r="L136" s="29">
        <v>178</v>
      </c>
      <c r="M136" s="61">
        <v>4.25</v>
      </c>
      <c r="N136" s="61">
        <f>L136*M136</f>
        <v>756.5</v>
      </c>
      <c r="O136" s="61">
        <v>500</v>
      </c>
      <c r="P136" s="61">
        <f>N136+O136</f>
        <v>1256.5</v>
      </c>
      <c r="Q136" s="66" t="s">
        <v>53</v>
      </c>
    </row>
    <row r="137" spans="1:17" s="4" customFormat="1">
      <c r="A137" s="83">
        <f t="shared" si="2"/>
        <v>132</v>
      </c>
      <c r="B137" s="55" t="s">
        <v>230</v>
      </c>
      <c r="C137" s="56" t="s">
        <v>361</v>
      </c>
      <c r="D137" s="56" t="s">
        <v>328</v>
      </c>
      <c r="E137" s="57">
        <v>2591540890</v>
      </c>
      <c r="F137" s="85" t="s">
        <v>201</v>
      </c>
      <c r="G137" s="58" t="s">
        <v>11</v>
      </c>
      <c r="H137" s="85" t="s">
        <v>118</v>
      </c>
      <c r="I137" s="56" t="s">
        <v>41</v>
      </c>
      <c r="J137" s="56">
        <v>295</v>
      </c>
      <c r="K137" s="56">
        <v>3</v>
      </c>
      <c r="L137" s="60">
        <v>89</v>
      </c>
      <c r="M137" s="61">
        <v>3</v>
      </c>
      <c r="N137" s="61">
        <f>L137*M137</f>
        <v>267</v>
      </c>
      <c r="O137" s="61"/>
      <c r="P137" s="61">
        <f>N137+O137</f>
        <v>267</v>
      </c>
      <c r="Q137" s="66" t="s">
        <v>53</v>
      </c>
    </row>
    <row r="138" spans="1:17" s="4" customFormat="1">
      <c r="A138" s="83">
        <f t="shared" si="2"/>
        <v>133</v>
      </c>
      <c r="B138" s="55" t="s">
        <v>230</v>
      </c>
      <c r="C138" s="56" t="s">
        <v>362</v>
      </c>
      <c r="D138" s="56" t="s">
        <v>328</v>
      </c>
      <c r="E138" s="57">
        <v>2591540891</v>
      </c>
      <c r="F138" s="59" t="s">
        <v>306</v>
      </c>
      <c r="G138" s="58" t="s">
        <v>11</v>
      </c>
      <c r="H138" s="85" t="s">
        <v>41</v>
      </c>
      <c r="I138" s="56" t="s">
        <v>41</v>
      </c>
      <c r="J138" s="56">
        <v>275</v>
      </c>
      <c r="K138" s="56">
        <v>3</v>
      </c>
      <c r="L138" s="60">
        <v>87</v>
      </c>
      <c r="M138" s="61">
        <v>3.75</v>
      </c>
      <c r="N138" s="61">
        <f>L138*M138</f>
        <v>326.25</v>
      </c>
      <c r="O138" s="61"/>
      <c r="P138" s="61">
        <f>N138+O138</f>
        <v>326.25</v>
      </c>
      <c r="Q138" s="66" t="s">
        <v>53</v>
      </c>
    </row>
    <row r="139" spans="1:17" s="4" customFormat="1" ht="30">
      <c r="A139" s="83">
        <f t="shared" si="2"/>
        <v>134</v>
      </c>
      <c r="B139" s="55" t="s">
        <v>230</v>
      </c>
      <c r="C139" s="56" t="s">
        <v>363</v>
      </c>
      <c r="D139" s="56" t="s">
        <v>328</v>
      </c>
      <c r="E139" s="57">
        <v>2591540892</v>
      </c>
      <c r="F139" s="85" t="s">
        <v>82</v>
      </c>
      <c r="G139" s="58" t="s">
        <v>11</v>
      </c>
      <c r="H139" s="85" t="s">
        <v>83</v>
      </c>
      <c r="I139" s="56" t="s">
        <v>24</v>
      </c>
      <c r="J139" s="56">
        <v>240</v>
      </c>
      <c r="K139" s="56">
        <v>9</v>
      </c>
      <c r="L139" s="60">
        <v>193</v>
      </c>
      <c r="M139" s="61">
        <v>3</v>
      </c>
      <c r="N139" s="61">
        <f>L139*M139</f>
        <v>579</v>
      </c>
      <c r="O139" s="61">
        <v>500</v>
      </c>
      <c r="P139" s="61">
        <f>N139+O139</f>
        <v>1079</v>
      </c>
      <c r="Q139" s="66" t="s">
        <v>53</v>
      </c>
    </row>
    <row r="140" spans="1:17" s="4" customFormat="1">
      <c r="A140" s="83">
        <f t="shared" si="2"/>
        <v>135</v>
      </c>
      <c r="B140" s="55" t="s">
        <v>230</v>
      </c>
      <c r="C140" s="56" t="s">
        <v>364</v>
      </c>
      <c r="D140" s="56" t="s">
        <v>328</v>
      </c>
      <c r="E140" s="57">
        <v>2591540893</v>
      </c>
      <c r="F140" s="85" t="s">
        <v>206</v>
      </c>
      <c r="G140" s="58" t="s">
        <v>11</v>
      </c>
      <c r="H140" s="85" t="s">
        <v>207</v>
      </c>
      <c r="I140" s="56" t="s">
        <v>196</v>
      </c>
      <c r="J140" s="56">
        <v>70</v>
      </c>
      <c r="K140" s="56">
        <v>3</v>
      </c>
      <c r="L140" s="60">
        <v>47</v>
      </c>
      <c r="M140" s="61">
        <v>2.25</v>
      </c>
      <c r="N140" s="61">
        <f>L140*M140</f>
        <v>105.75</v>
      </c>
      <c r="O140" s="61"/>
      <c r="P140" s="61">
        <f>N140+O140</f>
        <v>105.75</v>
      </c>
      <c r="Q140" s="66"/>
    </row>
    <row r="141" spans="1:17" s="4" customFormat="1">
      <c r="A141" s="83">
        <f t="shared" si="2"/>
        <v>136</v>
      </c>
      <c r="B141" s="55" t="s">
        <v>230</v>
      </c>
      <c r="C141" s="56" t="s">
        <v>365</v>
      </c>
      <c r="D141" s="56" t="s">
        <v>328</v>
      </c>
      <c r="E141" s="57">
        <v>2591540894</v>
      </c>
      <c r="F141" s="85" t="s">
        <v>302</v>
      </c>
      <c r="G141" s="58" t="s">
        <v>11</v>
      </c>
      <c r="H141" s="85" t="s">
        <v>303</v>
      </c>
      <c r="I141" s="56" t="s">
        <v>22</v>
      </c>
      <c r="J141" s="56">
        <v>125</v>
      </c>
      <c r="K141" s="56">
        <v>13</v>
      </c>
      <c r="L141" s="60">
        <v>248</v>
      </c>
      <c r="M141" s="61">
        <v>3</v>
      </c>
      <c r="N141" s="61">
        <f>L141*M141</f>
        <v>744</v>
      </c>
      <c r="O141" s="61"/>
      <c r="P141" s="61">
        <f>N141+O141</f>
        <v>744</v>
      </c>
      <c r="Q141" s="66" t="s">
        <v>53</v>
      </c>
    </row>
    <row r="142" spans="1:17" s="4" customFormat="1">
      <c r="A142" s="83">
        <f t="shared" si="2"/>
        <v>137</v>
      </c>
      <c r="B142" s="55" t="s">
        <v>366</v>
      </c>
      <c r="C142" s="56" t="s">
        <v>367</v>
      </c>
      <c r="D142" s="55" t="s">
        <v>366</v>
      </c>
      <c r="E142" s="57">
        <v>2599540008</v>
      </c>
      <c r="F142" s="59" t="s">
        <v>146</v>
      </c>
      <c r="G142" s="58" t="s">
        <v>11</v>
      </c>
      <c r="H142" s="85" t="s">
        <v>147</v>
      </c>
      <c r="I142" s="56" t="s">
        <v>27</v>
      </c>
      <c r="J142" s="56">
        <v>65</v>
      </c>
      <c r="K142" s="56">
        <v>1</v>
      </c>
      <c r="L142" s="60">
        <v>500</v>
      </c>
      <c r="M142" s="61">
        <v>2.25</v>
      </c>
      <c r="N142" s="61">
        <f>L142*M142</f>
        <v>1125</v>
      </c>
      <c r="O142" s="61">
        <v>1000</v>
      </c>
      <c r="P142" s="61">
        <f>N142+O142</f>
        <v>2125</v>
      </c>
      <c r="Q142" s="66" t="s">
        <v>35</v>
      </c>
    </row>
    <row r="143" spans="1:17" s="4" customFormat="1">
      <c r="A143" s="83">
        <f t="shared" si="2"/>
        <v>138</v>
      </c>
      <c r="B143" s="55" t="s">
        <v>230</v>
      </c>
      <c r="C143" s="56" t="s">
        <v>368</v>
      </c>
      <c r="D143" s="55" t="s">
        <v>230</v>
      </c>
      <c r="E143" s="56" t="s">
        <v>369</v>
      </c>
      <c r="F143" s="59" t="s">
        <v>152</v>
      </c>
      <c r="G143" s="58" t="s">
        <v>11</v>
      </c>
      <c r="H143" s="85" t="s">
        <v>42</v>
      </c>
      <c r="I143" s="56" t="s">
        <v>22</v>
      </c>
      <c r="J143" s="56">
        <v>200</v>
      </c>
      <c r="K143" s="56">
        <v>1</v>
      </c>
      <c r="L143" s="60">
        <v>1000</v>
      </c>
      <c r="M143" s="61">
        <v>3</v>
      </c>
      <c r="N143" s="61">
        <f>L143*M143</f>
        <v>3000</v>
      </c>
      <c r="O143" s="61">
        <v>2000</v>
      </c>
      <c r="P143" s="61">
        <f>N143+O143</f>
        <v>5000</v>
      </c>
      <c r="Q143" s="42" t="s">
        <v>35</v>
      </c>
    </row>
    <row r="144" spans="1:17" s="4" customFormat="1">
      <c r="A144" s="83">
        <f t="shared" si="2"/>
        <v>139</v>
      </c>
      <c r="B144" s="55" t="s">
        <v>286</v>
      </c>
      <c r="C144" s="56" t="s">
        <v>370</v>
      </c>
      <c r="D144" s="55" t="s">
        <v>286</v>
      </c>
      <c r="E144" s="56" t="s">
        <v>371</v>
      </c>
      <c r="F144" s="59" t="s">
        <v>50</v>
      </c>
      <c r="G144" s="58" t="s">
        <v>11</v>
      </c>
      <c r="H144" s="85" t="s">
        <v>51</v>
      </c>
      <c r="I144" s="56" t="s">
        <v>52</v>
      </c>
      <c r="J144" s="56">
        <v>430</v>
      </c>
      <c r="K144" s="56">
        <v>4</v>
      </c>
      <c r="L144" s="60">
        <v>10</v>
      </c>
      <c r="M144" s="61">
        <v>4.25</v>
      </c>
      <c r="N144" s="61">
        <f>L144*M144</f>
        <v>42.5</v>
      </c>
      <c r="O144" s="61">
        <v>800</v>
      </c>
      <c r="P144" s="61">
        <f>N144+O144</f>
        <v>842.5</v>
      </c>
      <c r="Q144" s="66" t="s">
        <v>59</v>
      </c>
    </row>
    <row r="145" spans="1:17" s="4" customFormat="1" ht="31.5" customHeight="1">
      <c r="A145" s="83">
        <f t="shared" si="2"/>
        <v>140</v>
      </c>
      <c r="B145" s="55" t="s">
        <v>166</v>
      </c>
      <c r="C145" s="56" t="s">
        <v>372</v>
      </c>
      <c r="D145" s="55" t="s">
        <v>166</v>
      </c>
      <c r="E145" s="56" t="s">
        <v>96</v>
      </c>
      <c r="F145" s="85" t="s">
        <v>171</v>
      </c>
      <c r="G145" s="58" t="s">
        <v>11</v>
      </c>
      <c r="H145" s="85" t="s">
        <v>172</v>
      </c>
      <c r="I145" s="56" t="s">
        <v>102</v>
      </c>
      <c r="J145" s="56">
        <v>75</v>
      </c>
      <c r="K145" s="56">
        <v>7</v>
      </c>
      <c r="L145" s="60">
        <v>100</v>
      </c>
      <c r="M145" s="61">
        <v>2.25</v>
      </c>
      <c r="N145" s="61">
        <f>L145*M145</f>
        <v>225</v>
      </c>
      <c r="O145" s="61">
        <v>700</v>
      </c>
      <c r="P145" s="61">
        <f>N145+O145</f>
        <v>925</v>
      </c>
      <c r="Q145" s="66" t="s">
        <v>59</v>
      </c>
    </row>
    <row r="146" spans="1:17" s="4" customFormat="1" ht="30">
      <c r="A146" s="83">
        <f t="shared" si="2"/>
        <v>141</v>
      </c>
      <c r="B146" s="55" t="s">
        <v>197</v>
      </c>
      <c r="C146" s="56" t="s">
        <v>373</v>
      </c>
      <c r="D146" s="55" t="s">
        <v>197</v>
      </c>
      <c r="E146" s="56" t="s">
        <v>96</v>
      </c>
      <c r="F146" s="59" t="s">
        <v>39</v>
      </c>
      <c r="G146" s="58" t="s">
        <v>11</v>
      </c>
      <c r="H146" s="85" t="s">
        <v>40</v>
      </c>
      <c r="I146" s="56" t="s">
        <v>41</v>
      </c>
      <c r="J146" s="56">
        <v>320</v>
      </c>
      <c r="K146" s="56">
        <v>1</v>
      </c>
      <c r="L146" s="60">
        <v>15</v>
      </c>
      <c r="M146" s="61">
        <v>3.75</v>
      </c>
      <c r="N146" s="61">
        <f>L146*M146</f>
        <v>56.25</v>
      </c>
      <c r="O146" s="61">
        <v>300</v>
      </c>
      <c r="P146" s="61">
        <f>N146+O146</f>
        <v>356.25</v>
      </c>
      <c r="Q146" s="66" t="s">
        <v>59</v>
      </c>
    </row>
    <row r="147" spans="1:17" s="4" customFormat="1">
      <c r="A147" s="83">
        <f t="shared" si="2"/>
        <v>142</v>
      </c>
      <c r="B147" s="55" t="s">
        <v>166</v>
      </c>
      <c r="C147" s="56" t="s">
        <v>374</v>
      </c>
      <c r="D147" s="55" t="s">
        <v>166</v>
      </c>
      <c r="E147" s="58" t="s">
        <v>375</v>
      </c>
      <c r="F147" s="59" t="s">
        <v>142</v>
      </c>
      <c r="G147" s="58" t="s">
        <v>11</v>
      </c>
      <c r="H147" s="85" t="s">
        <v>24</v>
      </c>
      <c r="I147" s="56" t="s">
        <v>24</v>
      </c>
      <c r="J147" s="56">
        <v>230</v>
      </c>
      <c r="K147" s="56">
        <v>3</v>
      </c>
      <c r="L147" s="60">
        <v>45</v>
      </c>
      <c r="M147" s="61">
        <v>3</v>
      </c>
      <c r="N147" s="61">
        <f>L147*M147</f>
        <v>135</v>
      </c>
      <c r="O147" s="61">
        <v>450</v>
      </c>
      <c r="P147" s="61">
        <f>N147+O147</f>
        <v>585</v>
      </c>
      <c r="Q147" s="66" t="s">
        <v>59</v>
      </c>
    </row>
    <row r="148" spans="1:17" s="4" customFormat="1">
      <c r="A148" s="83">
        <f t="shared" si="2"/>
        <v>143</v>
      </c>
      <c r="B148" s="55" t="s">
        <v>183</v>
      </c>
      <c r="C148" s="56" t="s">
        <v>376</v>
      </c>
      <c r="D148" s="55" t="s">
        <v>183</v>
      </c>
      <c r="E148" s="56" t="s">
        <v>377</v>
      </c>
      <c r="F148" s="59" t="s">
        <v>80</v>
      </c>
      <c r="G148" s="58" t="s">
        <v>11</v>
      </c>
      <c r="H148" s="85" t="s">
        <v>81</v>
      </c>
      <c r="I148" s="56" t="s">
        <v>20</v>
      </c>
      <c r="J148" s="56">
        <v>25</v>
      </c>
      <c r="K148" s="56">
        <v>13</v>
      </c>
      <c r="L148" s="60">
        <v>16</v>
      </c>
      <c r="M148" s="61">
        <v>2.25</v>
      </c>
      <c r="N148" s="61">
        <f>L148*M148</f>
        <v>36</v>
      </c>
      <c r="O148" s="61">
        <v>1000</v>
      </c>
      <c r="P148" s="61">
        <f>N148+O148</f>
        <v>1036</v>
      </c>
      <c r="Q148" s="66" t="s">
        <v>59</v>
      </c>
    </row>
    <row r="149" spans="1:17" s="4" customFormat="1" ht="30">
      <c r="A149" s="83">
        <f t="shared" si="2"/>
        <v>144</v>
      </c>
      <c r="B149" s="55" t="s">
        <v>197</v>
      </c>
      <c r="C149" s="56" t="s">
        <v>378</v>
      </c>
      <c r="D149" s="55" t="s">
        <v>197</v>
      </c>
      <c r="E149" s="56" t="s">
        <v>377</v>
      </c>
      <c r="F149" s="85" t="s">
        <v>44</v>
      </c>
      <c r="G149" s="58" t="s">
        <v>11</v>
      </c>
      <c r="H149" s="85" t="s">
        <v>45</v>
      </c>
      <c r="I149" s="56" t="s">
        <v>41</v>
      </c>
      <c r="J149" s="56">
        <v>305</v>
      </c>
      <c r="K149" s="56">
        <v>3</v>
      </c>
      <c r="L149" s="60">
        <v>20</v>
      </c>
      <c r="M149" s="61">
        <v>3.75</v>
      </c>
      <c r="N149" s="61">
        <f>L149*M149</f>
        <v>75</v>
      </c>
      <c r="O149" s="61">
        <v>300</v>
      </c>
      <c r="P149" s="61">
        <f>N149+O149</f>
        <v>375</v>
      </c>
      <c r="Q149" s="66" t="s">
        <v>59</v>
      </c>
    </row>
    <row r="150" spans="1:17" s="4" customFormat="1" ht="30">
      <c r="A150" s="83">
        <f t="shared" si="2"/>
        <v>145</v>
      </c>
      <c r="B150" s="84" t="s">
        <v>236</v>
      </c>
      <c r="C150" s="26" t="s">
        <v>379</v>
      </c>
      <c r="D150" s="84" t="s">
        <v>236</v>
      </c>
      <c r="E150" s="27" t="s">
        <v>380</v>
      </c>
      <c r="F150" s="28" t="s">
        <v>109</v>
      </c>
      <c r="G150" s="58" t="s">
        <v>11</v>
      </c>
      <c r="H150" s="28" t="s">
        <v>115</v>
      </c>
      <c r="I150" s="56" t="s">
        <v>21</v>
      </c>
      <c r="J150" s="56">
        <v>80</v>
      </c>
      <c r="K150" s="26">
        <v>1</v>
      </c>
      <c r="L150" s="29">
        <v>5</v>
      </c>
      <c r="M150" s="61">
        <v>2.25</v>
      </c>
      <c r="N150" s="61">
        <f>L150*M150</f>
        <v>11.25</v>
      </c>
      <c r="O150" s="61">
        <v>100</v>
      </c>
      <c r="P150" s="61">
        <f>N150+O150</f>
        <v>111.25</v>
      </c>
      <c r="Q150" s="42" t="s">
        <v>59</v>
      </c>
    </row>
    <row r="151" spans="1:17" s="4" customFormat="1" ht="30">
      <c r="A151" s="83">
        <f t="shared" si="2"/>
        <v>146</v>
      </c>
      <c r="B151" s="55" t="s">
        <v>221</v>
      </c>
      <c r="C151" s="56" t="s">
        <v>381</v>
      </c>
      <c r="D151" s="55" t="s">
        <v>221</v>
      </c>
      <c r="E151" s="56" t="s">
        <v>382</v>
      </c>
      <c r="F151" s="59" t="s">
        <v>125</v>
      </c>
      <c r="G151" s="58" t="s">
        <v>11</v>
      </c>
      <c r="H151" s="85" t="s">
        <v>126</v>
      </c>
      <c r="I151" s="56" t="s">
        <v>41</v>
      </c>
      <c r="J151" s="56">
        <v>295</v>
      </c>
      <c r="K151" s="56">
        <v>2</v>
      </c>
      <c r="L151" s="60">
        <v>5</v>
      </c>
      <c r="M151" s="61">
        <v>3</v>
      </c>
      <c r="N151" s="61">
        <f>L151*M151</f>
        <v>15</v>
      </c>
      <c r="O151" s="61">
        <v>300</v>
      </c>
      <c r="P151" s="61">
        <f>N151+O151</f>
        <v>315</v>
      </c>
      <c r="Q151" s="66" t="s">
        <v>59</v>
      </c>
    </row>
    <row r="152" spans="1:17" s="4" customFormat="1" ht="30">
      <c r="A152" s="83">
        <f t="shared" si="2"/>
        <v>147</v>
      </c>
      <c r="B152" s="55" t="s">
        <v>286</v>
      </c>
      <c r="C152" s="56" t="s">
        <v>383</v>
      </c>
      <c r="D152" s="55" t="s">
        <v>286</v>
      </c>
      <c r="E152" s="58" t="s">
        <v>384</v>
      </c>
      <c r="F152" s="59" t="s">
        <v>219</v>
      </c>
      <c r="G152" s="58" t="s">
        <v>11</v>
      </c>
      <c r="H152" s="85" t="s">
        <v>16</v>
      </c>
      <c r="I152" s="56" t="s">
        <v>24</v>
      </c>
      <c r="J152" s="56">
        <v>190</v>
      </c>
      <c r="K152" s="56">
        <v>1</v>
      </c>
      <c r="L152" s="60">
        <v>5</v>
      </c>
      <c r="M152" s="61">
        <v>3</v>
      </c>
      <c r="N152" s="61">
        <f>L152*M152</f>
        <v>15</v>
      </c>
      <c r="O152" s="61">
        <v>150</v>
      </c>
      <c r="P152" s="61">
        <f>N152+O152</f>
        <v>165</v>
      </c>
      <c r="Q152" s="66" t="s">
        <v>59</v>
      </c>
    </row>
    <row r="153" spans="1:17" s="4" customFormat="1" ht="15.75" thickBot="1">
      <c r="A153" s="88">
        <f t="shared" si="2"/>
        <v>148</v>
      </c>
      <c r="B153" s="89" t="s">
        <v>160</v>
      </c>
      <c r="C153" s="90" t="s">
        <v>385</v>
      </c>
      <c r="D153" s="89" t="s">
        <v>160</v>
      </c>
      <c r="E153" s="91" t="s">
        <v>386</v>
      </c>
      <c r="F153" s="92" t="s">
        <v>387</v>
      </c>
      <c r="G153" s="93" t="s">
        <v>11</v>
      </c>
      <c r="H153" s="92" t="s">
        <v>134</v>
      </c>
      <c r="I153" s="94" t="s">
        <v>135</v>
      </c>
      <c r="J153" s="94">
        <v>350</v>
      </c>
      <c r="K153" s="90">
        <v>8</v>
      </c>
      <c r="L153" s="95">
        <v>105</v>
      </c>
      <c r="M153" s="96">
        <v>3.75</v>
      </c>
      <c r="N153" s="96">
        <f>L153*M153</f>
        <v>393.75</v>
      </c>
      <c r="O153" s="96">
        <v>1500</v>
      </c>
      <c r="P153" s="96">
        <f>N153+O153</f>
        <v>1893.75</v>
      </c>
      <c r="Q153" s="97" t="s">
        <v>59</v>
      </c>
    </row>
    <row r="154" spans="1:17" s="4" customFormat="1" ht="15.95" customHeight="1" thickBot="1">
      <c r="A154" s="103" t="s">
        <v>389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5">
        <f>ROUND(SUM(P5:P153),0)</f>
        <v>173192</v>
      </c>
      <c r="Q154" s="62"/>
    </row>
    <row r="155" spans="1:17" s="4" customFormat="1" ht="15.95" customHeight="1" thickBot="1">
      <c r="A155" s="63"/>
      <c r="B155" s="64"/>
      <c r="C155"/>
      <c r="D155"/>
      <c r="E155"/>
      <c r="F155" s="1"/>
      <c r="G155"/>
      <c r="H155" s="1"/>
      <c r="I155"/>
      <c r="J155"/>
      <c r="K155" s="99">
        <f>SUM(K5:K153)</f>
        <v>2080</v>
      </c>
      <c r="L155" s="100">
        <f>SUM(L5:L153)</f>
        <v>42290.8</v>
      </c>
      <c r="M155" s="65"/>
      <c r="N155" s="101">
        <f>SUM(N5:N153)</f>
        <v>127591.96500000001</v>
      </c>
      <c r="O155" s="102">
        <f>SUM(O5:O153)</f>
        <v>45600</v>
      </c>
      <c r="P155" s="65"/>
      <c r="Q155"/>
    </row>
    <row r="156" spans="1:17" s="3" customFormat="1" ht="33" customHeight="1" thickBot="1">
      <c r="A156" s="68" t="s">
        <v>13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70"/>
    </row>
    <row r="157" spans="1:17" ht="54.75" customHeight="1" thickBot="1">
      <c r="A157" s="71" t="s">
        <v>14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3"/>
    </row>
    <row r="158" spans="1:17" ht="18" customHeight="1"/>
    <row r="159" spans="1:17" ht="18" customHeight="1"/>
    <row r="160" spans="1:17" ht="18" customHeight="1"/>
    <row r="161" spans="17:18" ht="15.95" customHeight="1">
      <c r="R161" s="5"/>
    </row>
    <row r="162" spans="17:18" ht="15.95" customHeight="1"/>
    <row r="163" spans="17:18" ht="15.95" customHeight="1"/>
    <row r="164" spans="17:18" ht="15.95" customHeight="1"/>
    <row r="165" spans="17:18">
      <c r="Q165" s="6"/>
    </row>
  </sheetData>
  <sortState ref="B4:Q132">
    <sortCondition ref="E4:E132"/>
  </sortState>
  <mergeCells count="7">
    <mergeCell ref="A2:G2"/>
    <mergeCell ref="A3:G3"/>
    <mergeCell ref="A154:O154"/>
    <mergeCell ref="A156:Q156"/>
    <mergeCell ref="A157:Q157"/>
    <mergeCell ref="L2:O2"/>
    <mergeCell ref="L3:Q3"/>
  </mergeCells>
  <conditionalFormatting sqref="H52">
    <cfRule type="duplicateValues" dxfId="2" priority="3"/>
  </conditionalFormatting>
  <conditionalFormatting sqref="H54">
    <cfRule type="duplicateValues" dxfId="1" priority="2"/>
  </conditionalFormatting>
  <conditionalFormatting sqref="F151:F153">
    <cfRule type="duplicateValues" dxfId="0" priority="1"/>
  </conditionalFormatting>
  <pageMargins left="0.23622047244094491" right="0.19685039370078741" top="0.53" bottom="0.56000000000000005" header="0.19685039370078741" footer="0.27559055118110237"/>
  <pageSetup scale="73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17</v>
      </c>
      <c r="C2" s="9" t="s">
        <v>1</v>
      </c>
      <c r="D2" s="9" t="s">
        <v>18</v>
      </c>
      <c r="E2" s="10" t="s">
        <v>19</v>
      </c>
      <c r="F2" s="10" t="s">
        <v>2</v>
      </c>
      <c r="G2" s="9" t="s">
        <v>10</v>
      </c>
      <c r="H2" s="10" t="s">
        <v>3</v>
      </c>
      <c r="I2" s="9" t="s">
        <v>15</v>
      </c>
      <c r="J2" s="7" t="s">
        <v>34</v>
      </c>
      <c r="K2" s="11" t="s">
        <v>4</v>
      </c>
      <c r="L2" s="12" t="s">
        <v>5</v>
      </c>
      <c r="M2" s="12"/>
      <c r="N2" s="13" t="s">
        <v>6</v>
      </c>
      <c r="O2" s="15" t="s">
        <v>12</v>
      </c>
      <c r="P2" s="16" t="s">
        <v>28</v>
      </c>
    </row>
    <row r="3" spans="1:16" ht="15" customHeight="1">
      <c r="A3" s="36">
        <v>6</v>
      </c>
      <c r="B3" s="17" t="s">
        <v>54</v>
      </c>
      <c r="C3" s="17" t="s">
        <v>55</v>
      </c>
      <c r="D3" s="18" t="s">
        <v>54</v>
      </c>
      <c r="E3" s="18" t="s">
        <v>56</v>
      </c>
      <c r="F3" s="31" t="s">
        <v>57</v>
      </c>
      <c r="G3" s="19" t="s">
        <v>11</v>
      </c>
      <c r="H3" s="24" t="s">
        <v>58</v>
      </c>
      <c r="I3" s="20" t="s">
        <v>9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7" t="s">
        <v>59</v>
      </c>
    </row>
    <row r="4" spans="1:16" ht="15" customHeight="1">
      <c r="A4" s="36">
        <v>7</v>
      </c>
      <c r="B4" s="17" t="s">
        <v>54</v>
      </c>
      <c r="C4" s="17" t="s">
        <v>60</v>
      </c>
      <c r="D4" s="18" t="s">
        <v>54</v>
      </c>
      <c r="E4" s="18" t="s">
        <v>61</v>
      </c>
      <c r="F4" s="31" t="s">
        <v>62</v>
      </c>
      <c r="G4" s="19" t="s">
        <v>11</v>
      </c>
      <c r="H4" s="24" t="s">
        <v>23</v>
      </c>
      <c r="I4" s="20" t="s">
        <v>9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7" t="s">
        <v>59</v>
      </c>
    </row>
    <row r="5" spans="1:16" ht="15" customHeight="1">
      <c r="A5" s="36">
        <v>8</v>
      </c>
      <c r="B5" s="17" t="s">
        <v>54</v>
      </c>
      <c r="C5" s="17" t="s">
        <v>63</v>
      </c>
      <c r="D5" s="18" t="s">
        <v>54</v>
      </c>
      <c r="E5" s="18" t="s">
        <v>64</v>
      </c>
      <c r="F5" s="31" t="s">
        <v>65</v>
      </c>
      <c r="G5" s="19" t="s">
        <v>11</v>
      </c>
      <c r="H5" s="24" t="s">
        <v>66</v>
      </c>
      <c r="I5" s="20" t="s">
        <v>21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7" t="s">
        <v>59</v>
      </c>
    </row>
    <row r="6" spans="1:16" ht="15" customHeight="1">
      <c r="A6" s="36">
        <v>9</v>
      </c>
      <c r="B6" s="17" t="s">
        <v>54</v>
      </c>
      <c r="C6" s="17" t="s">
        <v>67</v>
      </c>
      <c r="D6" s="18" t="s">
        <v>54</v>
      </c>
      <c r="E6" s="18" t="s">
        <v>68</v>
      </c>
      <c r="F6" s="32" t="s">
        <v>69</v>
      </c>
      <c r="G6" s="19" t="s">
        <v>11</v>
      </c>
      <c r="H6" s="24" t="s">
        <v>70</v>
      </c>
      <c r="I6" s="20" t="s">
        <v>9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7" t="s">
        <v>59</v>
      </c>
    </row>
    <row r="7" spans="1:16" ht="15" customHeight="1">
      <c r="A7" s="36">
        <v>10</v>
      </c>
      <c r="B7" s="17" t="s">
        <v>54</v>
      </c>
      <c r="C7" s="17" t="s">
        <v>71</v>
      </c>
      <c r="D7" s="18" t="s">
        <v>54</v>
      </c>
      <c r="E7" s="23" t="s">
        <v>72</v>
      </c>
      <c r="F7" s="32" t="s">
        <v>73</v>
      </c>
      <c r="G7" s="19" t="s">
        <v>11</v>
      </c>
      <c r="H7" s="24" t="s">
        <v>9</v>
      </c>
      <c r="I7" s="20" t="s">
        <v>9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7" t="s">
        <v>59</v>
      </c>
    </row>
    <row r="8" spans="1:16" ht="15" customHeight="1">
      <c r="A8" s="36">
        <v>11</v>
      </c>
      <c r="B8" s="17" t="s">
        <v>54</v>
      </c>
      <c r="C8" s="17" t="s">
        <v>74</v>
      </c>
      <c r="D8" s="18" t="s">
        <v>54</v>
      </c>
      <c r="E8" s="18" t="s">
        <v>75</v>
      </c>
      <c r="F8" s="31" t="s">
        <v>43</v>
      </c>
      <c r="G8" s="19" t="s">
        <v>11</v>
      </c>
      <c r="H8" s="24" t="s">
        <v>26</v>
      </c>
      <c r="I8" s="20" t="s">
        <v>26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7" t="s">
        <v>59</v>
      </c>
    </row>
    <row r="9" spans="1:16" ht="15" customHeight="1">
      <c r="A9" s="36">
        <v>12</v>
      </c>
      <c r="B9" s="17" t="s">
        <v>54</v>
      </c>
      <c r="C9" s="17" t="s">
        <v>76</v>
      </c>
      <c r="D9" s="18" t="s">
        <v>54</v>
      </c>
      <c r="E9" s="23" t="s">
        <v>77</v>
      </c>
      <c r="F9" s="32" t="s">
        <v>78</v>
      </c>
      <c r="G9" s="19" t="s">
        <v>11</v>
      </c>
      <c r="H9" s="24" t="s">
        <v>79</v>
      </c>
      <c r="I9" s="20" t="s">
        <v>21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8" t="s">
        <v>59</v>
      </c>
    </row>
    <row r="10" spans="1:16" ht="15" customHeight="1">
      <c r="A10" s="36">
        <v>15</v>
      </c>
      <c r="B10" s="17" t="s">
        <v>54</v>
      </c>
      <c r="C10" s="17" t="s">
        <v>84</v>
      </c>
      <c r="D10" s="18" t="s">
        <v>54</v>
      </c>
      <c r="E10" s="23" t="s">
        <v>85</v>
      </c>
      <c r="F10" s="32" t="s">
        <v>80</v>
      </c>
      <c r="G10" s="19" t="s">
        <v>11</v>
      </c>
      <c r="H10" s="24" t="s">
        <v>81</v>
      </c>
      <c r="I10" s="20" t="s">
        <v>20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7" t="s">
        <v>59</v>
      </c>
    </row>
    <row r="11" spans="1:16" ht="15" customHeight="1">
      <c r="A11" s="36">
        <v>17</v>
      </c>
      <c r="B11" s="17" t="s">
        <v>86</v>
      </c>
      <c r="C11" s="17" t="s">
        <v>87</v>
      </c>
      <c r="D11" s="18" t="s">
        <v>86</v>
      </c>
      <c r="E11" s="23" t="s">
        <v>88</v>
      </c>
      <c r="F11" s="31" t="s">
        <v>89</v>
      </c>
      <c r="G11" s="19" t="s">
        <v>11</v>
      </c>
      <c r="H11" s="24" t="s">
        <v>90</v>
      </c>
      <c r="I11" s="20" t="s">
        <v>20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7" t="s">
        <v>59</v>
      </c>
    </row>
    <row r="12" spans="1:16" ht="15" customHeight="1">
      <c r="A12" s="36">
        <v>18</v>
      </c>
      <c r="B12" s="17" t="s">
        <v>86</v>
      </c>
      <c r="C12" s="17" t="s">
        <v>91</v>
      </c>
      <c r="D12" s="18" t="s">
        <v>86</v>
      </c>
      <c r="E12" s="23" t="s">
        <v>92</v>
      </c>
      <c r="F12" s="31" t="s">
        <v>46</v>
      </c>
      <c r="G12" s="19" t="s">
        <v>11</v>
      </c>
      <c r="H12" s="24" t="s">
        <v>47</v>
      </c>
      <c r="I12" s="20" t="s">
        <v>20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7" t="s">
        <v>59</v>
      </c>
    </row>
    <row r="13" spans="1:16" ht="15" customHeight="1">
      <c r="A13" s="36">
        <v>21</v>
      </c>
      <c r="B13" s="17" t="s">
        <v>86</v>
      </c>
      <c r="C13" s="17" t="s">
        <v>95</v>
      </c>
      <c r="D13" s="18" t="s">
        <v>86</v>
      </c>
      <c r="E13" s="18" t="s">
        <v>96</v>
      </c>
      <c r="F13" s="31" t="s">
        <v>97</v>
      </c>
      <c r="G13" s="19" t="s">
        <v>11</v>
      </c>
      <c r="H13" s="24" t="s">
        <v>98</v>
      </c>
      <c r="I13" s="20" t="s">
        <v>99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7" t="s">
        <v>59</v>
      </c>
    </row>
    <row r="14" spans="1:16" ht="15" customHeight="1">
      <c r="A14" s="36">
        <v>31</v>
      </c>
      <c r="B14" s="17" t="s">
        <v>103</v>
      </c>
      <c r="C14" s="17" t="s">
        <v>105</v>
      </c>
      <c r="D14" s="18" t="s">
        <v>103</v>
      </c>
      <c r="E14" s="18" t="s">
        <v>106</v>
      </c>
      <c r="F14" s="32" t="s">
        <v>107</v>
      </c>
      <c r="G14" s="19" t="s">
        <v>11</v>
      </c>
      <c r="H14" s="25" t="s">
        <v>108</v>
      </c>
      <c r="I14" s="20" t="s">
        <v>24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7" t="s">
        <v>59</v>
      </c>
    </row>
    <row r="15" spans="1:16" ht="15" customHeight="1">
      <c r="A15" s="36">
        <v>39</v>
      </c>
      <c r="B15" s="17" t="s">
        <v>110</v>
      </c>
      <c r="C15" s="17" t="s">
        <v>113</v>
      </c>
      <c r="D15" s="18" t="s">
        <v>110</v>
      </c>
      <c r="E15" s="18" t="s">
        <v>114</v>
      </c>
      <c r="F15" s="32" t="s">
        <v>111</v>
      </c>
      <c r="G15" s="19" t="s">
        <v>11</v>
      </c>
      <c r="H15" s="24" t="s">
        <v>112</v>
      </c>
      <c r="I15" s="20" t="s">
        <v>24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7" t="s">
        <v>59</v>
      </c>
    </row>
    <row r="16" spans="1:16" ht="15" customHeight="1">
      <c r="A16" s="36">
        <v>71</v>
      </c>
      <c r="B16" s="17" t="s">
        <v>127</v>
      </c>
      <c r="C16" s="17" t="s">
        <v>128</v>
      </c>
      <c r="D16" s="18" t="s">
        <v>127</v>
      </c>
      <c r="E16" s="18" t="s">
        <v>96</v>
      </c>
      <c r="F16" s="32" t="s">
        <v>29</v>
      </c>
      <c r="G16" s="19" t="s">
        <v>11</v>
      </c>
      <c r="H16" s="24" t="s">
        <v>30</v>
      </c>
      <c r="I16" s="20" t="s">
        <v>22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7" t="s">
        <v>59</v>
      </c>
    </row>
  </sheetData>
  <conditionalFormatting sqref="C2">
    <cfRule type="duplicateValues" dxfId="22" priority="8"/>
  </conditionalFormatting>
  <conditionalFormatting sqref="C3:C16">
    <cfRule type="duplicateValues" dxfId="21" priority="6"/>
    <cfRule type="duplicateValues" dxfId="20" priority="7"/>
  </conditionalFormatting>
  <conditionalFormatting sqref="C3:C16">
    <cfRule type="duplicateValues" dxfId="19" priority="5"/>
  </conditionalFormatting>
  <conditionalFormatting sqref="C3:C16">
    <cfRule type="duplicateValues" dxfId="18" priority="4"/>
  </conditionalFormatting>
  <conditionalFormatting sqref="C3:C16">
    <cfRule type="duplicateValues" dxfId="17" priority="3"/>
  </conditionalFormatting>
  <conditionalFormatting sqref="C3:C16">
    <cfRule type="duplicateValues" dxfId="16" priority="2"/>
  </conditionalFormatting>
  <conditionalFormatting sqref="C3:C16">
    <cfRule type="duplicateValues" dxfId="1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2025-02-26T07:37:30Z</cp:lastPrinted>
  <dcterms:created xsi:type="dcterms:W3CDTF">2024-01-18T12:49:24Z</dcterms:created>
  <dcterms:modified xsi:type="dcterms:W3CDTF">2025-02-26T07:39:07Z</dcterms:modified>
</cp:coreProperties>
</file>