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30" yWindow="600" windowWidth="19440" windowHeight="11760"/>
  </bookViews>
  <sheets>
    <sheet name="Invoice" sheetId="1" r:id="rId1"/>
    <sheet name="Sheet1" sheetId="2" r:id="rId2"/>
    <sheet name="Sheet2" sheetId="3" r:id="rId3"/>
  </sheets>
  <definedNames>
    <definedName name="_xlnm._FilterDatabase" localSheetId="0" hidden="1">Invoice!$A$5:$S$118</definedName>
    <definedName name="_xlnm.Print_Titles" localSheetId="0">Invoice!$2:$5</definedName>
  </definedNames>
  <calcPr calcId="144525"/>
</workbook>
</file>

<file path=xl/calcChain.xml><?xml version="1.0" encoding="utf-8"?>
<calcChain xmlns="http://schemas.openxmlformats.org/spreadsheetml/2006/main">
  <c r="L116" i="1" l="1"/>
  <c r="K116" i="1"/>
  <c r="N114" i="1"/>
  <c r="P114" i="1" s="1"/>
  <c r="N113" i="1"/>
  <c r="P113" i="1" s="1"/>
  <c r="N112" i="1"/>
  <c r="P112" i="1" s="1"/>
  <c r="N111" i="1"/>
  <c r="P111" i="1" s="1"/>
  <c r="N110" i="1"/>
  <c r="P110" i="1" s="1"/>
  <c r="N109" i="1"/>
  <c r="P109" i="1" s="1"/>
  <c r="N108" i="1"/>
  <c r="P108" i="1" s="1"/>
  <c r="N107" i="1"/>
  <c r="P107" i="1" s="1"/>
  <c r="N106" i="1"/>
  <c r="P106" i="1" s="1"/>
  <c r="N105" i="1"/>
  <c r="P105" i="1" s="1"/>
  <c r="N104" i="1"/>
  <c r="P104" i="1" s="1"/>
  <c r="N103" i="1"/>
  <c r="P103" i="1" s="1"/>
  <c r="N102" i="1"/>
  <c r="P102" i="1" s="1"/>
  <c r="N101" i="1"/>
  <c r="P101" i="1" s="1"/>
  <c r="N100" i="1"/>
  <c r="P100" i="1" s="1"/>
  <c r="N99" i="1"/>
  <c r="P99" i="1" s="1"/>
  <c r="N98" i="1"/>
  <c r="P98" i="1" s="1"/>
  <c r="N97" i="1"/>
  <c r="P97" i="1" s="1"/>
  <c r="N96" i="1"/>
  <c r="P96" i="1" s="1"/>
  <c r="N95" i="1"/>
  <c r="P95" i="1" s="1"/>
  <c r="N94" i="1"/>
  <c r="P94" i="1" s="1"/>
  <c r="N93" i="1"/>
  <c r="P93" i="1" s="1"/>
  <c r="N92" i="1"/>
  <c r="P92" i="1" s="1"/>
  <c r="N91" i="1"/>
  <c r="P91" i="1" s="1"/>
  <c r="N90" i="1"/>
  <c r="P90" i="1" s="1"/>
  <c r="N89" i="1"/>
  <c r="P89" i="1" s="1"/>
  <c r="N88" i="1"/>
  <c r="P88" i="1" s="1"/>
  <c r="N87" i="1"/>
  <c r="P87" i="1" s="1"/>
  <c r="N86" i="1"/>
  <c r="P86" i="1" s="1"/>
  <c r="N85" i="1"/>
  <c r="P85" i="1" s="1"/>
  <c r="N84" i="1"/>
  <c r="P84" i="1" s="1"/>
  <c r="N83" i="1"/>
  <c r="P83" i="1" s="1"/>
  <c r="N82" i="1"/>
  <c r="P82" i="1" s="1"/>
  <c r="N81" i="1"/>
  <c r="P81" i="1" s="1"/>
  <c r="N80" i="1"/>
  <c r="P80" i="1" s="1"/>
  <c r="N79" i="1"/>
  <c r="P79" i="1" s="1"/>
  <c r="N78" i="1"/>
  <c r="P78" i="1" s="1"/>
  <c r="N77" i="1"/>
  <c r="P77" i="1" s="1"/>
  <c r="N76" i="1"/>
  <c r="P76" i="1" s="1"/>
  <c r="N75" i="1"/>
  <c r="P75" i="1" s="1"/>
  <c r="N74" i="1"/>
  <c r="P74" i="1" s="1"/>
  <c r="N73" i="1"/>
  <c r="P73" i="1" s="1"/>
  <c r="N72" i="1"/>
  <c r="P72" i="1" s="1"/>
  <c r="N71" i="1"/>
  <c r="P71" i="1" s="1"/>
  <c r="N70" i="1"/>
  <c r="P70" i="1" s="1"/>
  <c r="N69" i="1"/>
  <c r="P69" i="1" s="1"/>
  <c r="N68" i="1"/>
  <c r="P68" i="1" s="1"/>
  <c r="N67" i="1"/>
  <c r="P67" i="1" s="1"/>
  <c r="N66" i="1"/>
  <c r="P66" i="1" s="1"/>
  <c r="N65" i="1"/>
  <c r="P65" i="1" s="1"/>
  <c r="N64" i="1"/>
  <c r="P64" i="1" s="1"/>
  <c r="N63" i="1"/>
  <c r="P63" i="1" s="1"/>
  <c r="N62" i="1"/>
  <c r="P62" i="1" s="1"/>
  <c r="N61" i="1"/>
  <c r="P61" i="1" s="1"/>
  <c r="N60" i="1"/>
  <c r="P60" i="1" s="1"/>
  <c r="N59" i="1"/>
  <c r="P59" i="1" s="1"/>
  <c r="N58" i="1"/>
  <c r="P58" i="1" s="1"/>
  <c r="N57" i="1"/>
  <c r="P57" i="1" s="1"/>
  <c r="N56" i="1"/>
  <c r="P56" i="1" s="1"/>
  <c r="N55" i="1"/>
  <c r="P55" i="1" s="1"/>
  <c r="N54" i="1"/>
  <c r="P54" i="1" s="1"/>
  <c r="N53" i="1"/>
  <c r="P53" i="1" s="1"/>
  <c r="N52" i="1"/>
  <c r="P52" i="1" s="1"/>
  <c r="N51" i="1"/>
  <c r="P51" i="1" s="1"/>
  <c r="N50" i="1"/>
  <c r="P50" i="1" s="1"/>
  <c r="N49" i="1"/>
  <c r="P49" i="1" s="1"/>
  <c r="N48" i="1"/>
  <c r="P48" i="1" s="1"/>
  <c r="N47" i="1"/>
  <c r="P47" i="1" s="1"/>
  <c r="N46" i="1"/>
  <c r="P46" i="1" s="1"/>
  <c r="N45" i="1"/>
  <c r="P45" i="1" s="1"/>
  <c r="N44" i="1"/>
  <c r="P44" i="1" s="1"/>
  <c r="N43" i="1"/>
  <c r="P43" i="1" s="1"/>
  <c r="N42" i="1"/>
  <c r="P42" i="1" s="1"/>
  <c r="N41" i="1"/>
  <c r="P41" i="1" s="1"/>
  <c r="N40" i="1"/>
  <c r="P40" i="1" s="1"/>
  <c r="N39" i="1"/>
  <c r="P39" i="1" s="1"/>
  <c r="N38" i="1"/>
  <c r="P38" i="1" s="1"/>
  <c r="N37" i="1"/>
  <c r="P37" i="1" s="1"/>
  <c r="N36" i="1"/>
  <c r="P36" i="1" s="1"/>
  <c r="N35" i="1"/>
  <c r="P35" i="1" s="1"/>
  <c r="N34" i="1"/>
  <c r="P34" i="1" s="1"/>
  <c r="N33" i="1"/>
  <c r="P33" i="1" s="1"/>
  <c r="N32" i="1"/>
  <c r="P32" i="1" s="1"/>
  <c r="N31" i="1"/>
  <c r="P31" i="1" s="1"/>
  <c r="N30" i="1"/>
  <c r="P30" i="1" s="1"/>
  <c r="N29" i="1"/>
  <c r="P29" i="1" s="1"/>
  <c r="N28" i="1"/>
  <c r="P28" i="1" s="1"/>
  <c r="N27" i="1"/>
  <c r="P27" i="1" s="1"/>
  <c r="N26" i="1"/>
  <c r="P26" i="1" s="1"/>
  <c r="N25" i="1"/>
  <c r="P25" i="1" s="1"/>
  <c r="N24" i="1"/>
  <c r="P24" i="1" s="1"/>
  <c r="N23" i="1"/>
  <c r="P23" i="1" s="1"/>
  <c r="N22" i="1"/>
  <c r="P22" i="1" s="1"/>
  <c r="N21" i="1"/>
  <c r="P21" i="1" s="1"/>
  <c r="N20" i="1"/>
  <c r="P20" i="1" s="1"/>
  <c r="N19" i="1"/>
  <c r="P19" i="1" s="1"/>
  <c r="N18" i="1"/>
  <c r="P18" i="1" s="1"/>
  <c r="N17" i="1"/>
  <c r="P17" i="1" s="1"/>
  <c r="N16" i="1"/>
  <c r="P16" i="1" s="1"/>
  <c r="N15" i="1"/>
  <c r="P15" i="1" s="1"/>
  <c r="N14" i="1"/>
  <c r="P14" i="1" s="1"/>
  <c r="N13" i="1"/>
  <c r="P13" i="1" s="1"/>
  <c r="N12" i="1"/>
  <c r="P12" i="1" s="1"/>
  <c r="N11" i="1"/>
  <c r="P11" i="1" s="1"/>
  <c r="N10" i="1"/>
  <c r="P10" i="1" s="1"/>
  <c r="N9" i="1"/>
  <c r="P9" i="1" s="1"/>
  <c r="N8" i="1"/>
  <c r="P8" i="1" s="1"/>
  <c r="N7" i="1"/>
  <c r="P7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N6" i="1"/>
  <c r="P6" i="1" s="1"/>
  <c r="P115" i="1" l="1"/>
  <c r="P26" i="3"/>
  <c r="Q26" i="3"/>
</calcChain>
</file>

<file path=xl/sharedStrings.xml><?xml version="1.0" encoding="utf-8"?>
<sst xmlns="http://schemas.openxmlformats.org/spreadsheetml/2006/main" count="967" uniqueCount="413">
  <si>
    <t>SL.</t>
  </si>
  <si>
    <t>LR NO.</t>
  </si>
  <si>
    <t>PARTY NAME</t>
  </si>
  <si>
    <t>DESTINATION</t>
  </si>
  <si>
    <t>CASE</t>
  </si>
  <si>
    <t>WEIGHT</t>
  </si>
  <si>
    <t>RATE</t>
  </si>
  <si>
    <t>BHADRAK</t>
  </si>
  <si>
    <t>FROM</t>
  </si>
  <si>
    <t>CTC</t>
  </si>
  <si>
    <t>AMT.</t>
  </si>
  <si>
    <t>Kindly, verify &amp; confirm within 7 days.
GST to be paid by Consignor under Reverse Charge Mechanism (RCM) as per GST.</t>
  </si>
  <si>
    <t>DISTRICT</t>
  </si>
  <si>
    <t>DATE</t>
  </si>
  <si>
    <t>INV. DATE</t>
  </si>
  <si>
    <t>INV. NO.</t>
  </si>
  <si>
    <t>CUTTACK</t>
  </si>
  <si>
    <t xml:space="preserve">	JAJPUR</t>
  </si>
  <si>
    <t>ANGUL</t>
  </si>
  <si>
    <t>DHAMNAGAR</t>
  </si>
  <si>
    <t>GANJAM</t>
  </si>
  <si>
    <t>KEONJHAR</t>
  </si>
  <si>
    <t>REMARKS</t>
  </si>
  <si>
    <t>SAHU TRADERS</t>
  </si>
  <si>
    <t>KURUDOL</t>
  </si>
  <si>
    <t>DIST ANCE</t>
  </si>
  <si>
    <t>M R TRADERS</t>
  </si>
  <si>
    <t>JAY JAGANNATH ENTERPRISES</t>
  </si>
  <si>
    <t>PITHAPUR</t>
  </si>
  <si>
    <t>07/12/2024</t>
  </si>
  <si>
    <t>PL/JA/20506</t>
  </si>
  <si>
    <t>CH-126</t>
  </si>
  <si>
    <t>BAPI PAINTS</t>
  </si>
  <si>
    <t>BALIKHANDA</t>
  </si>
  <si>
    <t>GIFT ITEM</t>
  </si>
  <si>
    <t>PL/JA/20507</t>
  </si>
  <si>
    <t>CH-130</t>
  </si>
  <si>
    <t>SHANTI ENTERPRISES</t>
  </si>
  <si>
    <t>PL/JA/20508</t>
  </si>
  <si>
    <t>CH-108</t>
  </si>
  <si>
    <t xml:space="preserve">SRI LOKNATH HARDWARE AND PAINTS </t>
  </si>
  <si>
    <t>JARKA</t>
  </si>
  <si>
    <t>PL/JA/20509</t>
  </si>
  <si>
    <t>CH-136</t>
  </si>
  <si>
    <t>MAHALAXMI TRADERS</t>
  </si>
  <si>
    <t>TIHIDI</t>
  </si>
  <si>
    <t>PL/JA/20510</t>
  </si>
  <si>
    <t>CH-129</t>
  </si>
  <si>
    <t>PRITI SALES BASUDEVPUR</t>
  </si>
  <si>
    <t>PL/JA/20511</t>
  </si>
  <si>
    <t>CH-128</t>
  </si>
  <si>
    <t>PL/JA/20512</t>
  </si>
  <si>
    <t>CH-135</t>
  </si>
  <si>
    <t>LAXMI PRIYA ENTERPRISES</t>
  </si>
  <si>
    <t>KANTIGADIA</t>
  </si>
  <si>
    <t>RAINBOW</t>
  </si>
  <si>
    <t>TRISULIA</t>
  </si>
  <si>
    <t>PL/JA/20560</t>
  </si>
  <si>
    <t>CH-123</t>
  </si>
  <si>
    <t>09/12/2024</t>
  </si>
  <si>
    <t>PL/JA/20561</t>
  </si>
  <si>
    <t>CH-19</t>
  </si>
  <si>
    <t>BINAYAK PAINTS</t>
  </si>
  <si>
    <t>SATICHAURA</t>
  </si>
  <si>
    <t>PL/JA/20562</t>
  </si>
  <si>
    <t>CH-117</t>
  </si>
  <si>
    <t>PL/JA/20648</t>
  </si>
  <si>
    <t>CH-01</t>
  </si>
  <si>
    <t>SAI SANITARY PAINTS AND  PIPES</t>
  </si>
  <si>
    <t>KHANDAPADA</t>
  </si>
  <si>
    <t>NAYAGARH</t>
  </si>
  <si>
    <t>12/12/2024</t>
  </si>
  <si>
    <t>PL/JA/20836</t>
  </si>
  <si>
    <t>CH-65</t>
  </si>
  <si>
    <t>B S TRADERS</t>
  </si>
  <si>
    <t>KODALA</t>
  </si>
  <si>
    <t>14/12/2024</t>
  </si>
  <si>
    <t>DEEPAK ENTERPRISES</t>
  </si>
  <si>
    <t>AMBAPUA GANJAM</t>
  </si>
  <si>
    <t>PL/JA/20927</t>
  </si>
  <si>
    <t>CH-56</t>
  </si>
  <si>
    <t>23/12/2024</t>
  </si>
  <si>
    <t>PL/JA/21497</t>
  </si>
  <si>
    <t xml:space="preserve">To,
M/s SSIL PAINT INDUSTRIES PRIVATE LIMITED
ADDRESS : JAGATPUR CUTTACK, 9147077050
GST NO: 21ABICS3895F1Z7
</t>
  </si>
  <si>
    <t>MACHINE, GIFT &amp; ODA CHARGES.</t>
  </si>
  <si>
    <t>TOTAL AMT.</t>
  </si>
  <si>
    <t>INVOICE
PRAGATI LOGISTICS
SAMANTA SAHI 
KHUNTIA LANE,8984191006
GST No:21AGHPB9356M1Z9</t>
  </si>
  <si>
    <t>SRI ABHIRAM TRADERS</t>
  </si>
  <si>
    <t>MUND TRADERS</t>
  </si>
  <si>
    <t>ATIGAON</t>
  </si>
  <si>
    <t>KALAHANDI</t>
  </si>
  <si>
    <t>KHORDHA</t>
  </si>
  <si>
    <t>GIFT-1</t>
  </si>
  <si>
    <t>SAMBALPUR</t>
  </si>
  <si>
    <t>SONEPUR</t>
  </si>
  <si>
    <t>TARINI TRADERS</t>
  </si>
  <si>
    <t>BALASORE</t>
  </si>
  <si>
    <t>MAYURBHANJ</t>
  </si>
  <si>
    <t>GANAPATI TRADERS</t>
  </si>
  <si>
    <t>PUTTAR</t>
  </si>
  <si>
    <t>GAJAPATI</t>
  </si>
  <si>
    <t>KENDRAPARA</t>
  </si>
  <si>
    <t>TARINI COLOUR MART</t>
  </si>
  <si>
    <t>KARANJIA</t>
  </si>
  <si>
    <t>BARGARH</t>
  </si>
  <si>
    <t>AMBIKA HARDWARE</t>
  </si>
  <si>
    <t>BARIPADA</t>
  </si>
  <si>
    <t>SIDHIBINAYAK TRADERS</t>
  </si>
  <si>
    <t>JASIPUR</t>
  </si>
  <si>
    <t>ATTABIRA</t>
  </si>
  <si>
    <t>SITARAM HARDWARE STORE</t>
  </si>
  <si>
    <t>KESURA</t>
  </si>
  <si>
    <t>MAA KHIRI SAHANI SUPPLIER</t>
  </si>
  <si>
    <t>ARANPURNA BHANDAR</t>
  </si>
  <si>
    <t>RAMBHA</t>
  </si>
  <si>
    <t>MAA MANGALA TRADERS</t>
  </si>
  <si>
    <t>DHAULI BBSR</t>
  </si>
  <si>
    <t>BURLA</t>
  </si>
  <si>
    <t>MAA DURGA ENTERPRISES</t>
  </si>
  <si>
    <t>MAA NARAYANI PAINTS</t>
  </si>
  <si>
    <t>PIPILI</t>
  </si>
  <si>
    <t>PURI</t>
  </si>
  <si>
    <t>MAGURAGADIA</t>
  </si>
  <si>
    <t>BARAIPALI</t>
  </si>
  <si>
    <t>BALAJI STEEL</t>
  </si>
  <si>
    <t>BIRAMAHARAJPUR</t>
  </si>
  <si>
    <t>KANDASAR</t>
  </si>
  <si>
    <t>RANISATI PLY &amp; PAINTS</t>
  </si>
  <si>
    <t>MAA TARINI AGENCY</t>
  </si>
  <si>
    <t>BAPU TRADERS</t>
  </si>
  <si>
    <t>BALARAM PRASAD</t>
  </si>
  <si>
    <t>SONU ENTERPRISES</t>
  </si>
  <si>
    <t>SINGADADA (KARANJIA)</t>
  </si>
  <si>
    <t>JATNI</t>
  </si>
  <si>
    <t>ASHOK KUMAR DAS</t>
  </si>
  <si>
    <t>SIMILIPADA</t>
  </si>
  <si>
    <t>TAX INVOICE</t>
  </si>
  <si>
    <t>INVOICENO.</t>
  </si>
  <si>
    <t>INVOICEDATE</t>
  </si>
  <si>
    <t>DEALER NAME</t>
  </si>
  <si>
    <t>ADRESS</t>
  </si>
  <si>
    <t>AMOUNT</t>
  </si>
  <si>
    <t>WITH TAXAMOUNT</t>
  </si>
  <si>
    <t>RATEPER KG</t>
  </si>
  <si>
    <t>TOTALFRIGHT ASPERAGREMENT</t>
  </si>
  <si>
    <t>ADDNLPRIGHTREQUIRE</t>
  </si>
  <si>
    <t>TOTALFRIGHT</t>
  </si>
  <si>
    <t>31.05.2025</t>
  </si>
  <si>
    <t>ATTABIRA,BARGARH</t>
  </si>
  <si>
    <t>Thanking you for your business.
PRAGATI LOGISTICS</t>
  </si>
  <si>
    <t>10/7/2025</t>
  </si>
  <si>
    <t>PL/JA/06812</t>
  </si>
  <si>
    <t>07.07.2025</t>
  </si>
  <si>
    <t>ARUN PAINTS AND SANITARY</t>
  </si>
  <si>
    <t>LANJIPALLI</t>
  </si>
  <si>
    <t>07/7/2025</t>
  </si>
  <si>
    <t>PL/JA/06667</t>
  </si>
  <si>
    <t>11/7/2025</t>
  </si>
  <si>
    <t>PL/JA/06818</t>
  </si>
  <si>
    <t>TULSIPUR (NAYAGARH)</t>
  </si>
  <si>
    <t>25/7/2025</t>
  </si>
  <si>
    <t>PL/JA/07605</t>
  </si>
  <si>
    <t>12/7/2025</t>
  </si>
  <si>
    <t>PL/JA/06872</t>
  </si>
  <si>
    <t>08.07.2025</t>
  </si>
  <si>
    <t>DURO MAKER</t>
  </si>
  <si>
    <t>BADAMBADI</t>
  </si>
  <si>
    <t>15/7/2025</t>
  </si>
  <si>
    <t>PL/JA/07085</t>
  </si>
  <si>
    <t>09.07.2025</t>
  </si>
  <si>
    <t>BHANDARIPOKHARI</t>
  </si>
  <si>
    <t>PL/JA/06890</t>
  </si>
  <si>
    <t xml:space="preserve">ADITYA ENTERPRISES </t>
  </si>
  <si>
    <t>PAIKMAL</t>
  </si>
  <si>
    <t>14/7/2025</t>
  </si>
  <si>
    <t>PL/JA/07027</t>
  </si>
  <si>
    <t>SAHU CYCLE HARDWARE AND ELECTRINICS</t>
  </si>
  <si>
    <t>UCHHLA</t>
  </si>
  <si>
    <t>PL/JA/07035</t>
  </si>
  <si>
    <t>MAHAVEER ENTERPRISES</t>
  </si>
  <si>
    <t>SARGIGUDA</t>
  </si>
  <si>
    <t>PL/JA/06905</t>
  </si>
  <si>
    <t>10.07.2025</t>
  </si>
  <si>
    <t xml:space="preserve">SAI ENTERPRISES </t>
  </si>
  <si>
    <t>JAMUJHADI</t>
  </si>
  <si>
    <t>GIFT-5</t>
  </si>
  <si>
    <t>PL/JA/06844</t>
  </si>
  <si>
    <t>BHAGYALAXMI AGENCY</t>
  </si>
  <si>
    <t>MACHHAMARA GAJAPATI</t>
  </si>
  <si>
    <t>PL/JA/06910</t>
  </si>
  <si>
    <t>SAI HARDWERE</t>
  </si>
  <si>
    <t>PL/JA/06839</t>
  </si>
  <si>
    <t>PL/JA/06982</t>
  </si>
  <si>
    <t>11.07.2025</t>
  </si>
  <si>
    <t>ADK BUILDING SOKUTION</t>
  </si>
  <si>
    <t>BANKI</t>
  </si>
  <si>
    <t>PL/JA/06969</t>
  </si>
  <si>
    <t>PL/JA/07036</t>
  </si>
  <si>
    <t>PL/JA/06986</t>
  </si>
  <si>
    <t>14.07.2025</t>
  </si>
  <si>
    <t>AJIT JENA</t>
  </si>
  <si>
    <t>22/7/2025</t>
  </si>
  <si>
    <t>PL/JA/07443</t>
  </si>
  <si>
    <t>BAJRANG SALES</t>
  </si>
  <si>
    <t>MAHULAPALI</t>
  </si>
  <si>
    <t>21/7/2025</t>
  </si>
  <si>
    <t>PL/JA/07329</t>
  </si>
  <si>
    <t>15.07.2025</t>
  </si>
  <si>
    <t>SHYAMKHUNTA</t>
  </si>
  <si>
    <t>18/7/2025</t>
  </si>
  <si>
    <t>PL/JA/07228</t>
  </si>
  <si>
    <t>MAA MANGALA HARDWARE STORE</t>
  </si>
  <si>
    <t>BUGUDA</t>
  </si>
  <si>
    <t>PL/JA/07360</t>
  </si>
  <si>
    <t>16/7/2025</t>
  </si>
  <si>
    <t>PL/JA/07211</t>
  </si>
  <si>
    <t>16.07.2025</t>
  </si>
  <si>
    <t>19/7/2025</t>
  </si>
  <si>
    <t>PL/JA/07290</t>
  </si>
  <si>
    <t>BALADEVJEW HARDWARE AND PAINTS</t>
  </si>
  <si>
    <t>GULNAGAR</t>
  </si>
  <si>
    <t>PL/JA/07296</t>
  </si>
  <si>
    <t>MAA SANTOSHI ENTERPRISES</t>
  </si>
  <si>
    <t>RAIPUR (CUTTACK)</t>
  </si>
  <si>
    <t>PL/JA/07365</t>
  </si>
  <si>
    <t>26/7/2025</t>
  </si>
  <si>
    <t>PL/JA/07686</t>
  </si>
  <si>
    <t>VINAYAK ASOOCIATES</t>
  </si>
  <si>
    <t>REDHAKHOL</t>
  </si>
  <si>
    <t>17/7/2025</t>
  </si>
  <si>
    <t>PL/JA/07261</t>
  </si>
  <si>
    <t>17.07.2025</t>
  </si>
  <si>
    <t>MAA MANGALA TILES</t>
  </si>
  <si>
    <t>SRIRAMPUR (SONEPUR)</t>
  </si>
  <si>
    <t>PL/JA/07173</t>
  </si>
  <si>
    <t>SAJIT TRADERS</t>
  </si>
  <si>
    <t>KANDIAHAT</t>
  </si>
  <si>
    <t>PL/JA/07604</t>
  </si>
  <si>
    <t>PL/JA/07361</t>
  </si>
  <si>
    <t>PL/JA/07675</t>
  </si>
  <si>
    <t>RANISATI PLY AND PAINTS</t>
  </si>
  <si>
    <t>PL/JA/07201</t>
  </si>
  <si>
    <t>18.07.2025</t>
  </si>
  <si>
    <t>SUSAMA ENTERPRISES</t>
  </si>
  <si>
    <t>UDALA</t>
  </si>
  <si>
    <t>23/7/2025</t>
  </si>
  <si>
    <t>PL/JA/07542</t>
  </si>
  <si>
    <t>TARINI HARDWARE AND PAINTS</t>
  </si>
  <si>
    <t>JALESWAR</t>
  </si>
  <si>
    <t>30/7/2025</t>
  </si>
  <si>
    <t>PL/JA/07908</t>
  </si>
  <si>
    <t>PL/JA/07454</t>
  </si>
  <si>
    <t>19.07.2025</t>
  </si>
  <si>
    <t>PL/JA/07661</t>
  </si>
  <si>
    <t>PL/JA/07412</t>
  </si>
  <si>
    <t>21.07.2025</t>
  </si>
  <si>
    <t>POPULAR STEEL</t>
  </si>
  <si>
    <t>TURANGA</t>
  </si>
  <si>
    <t>PL/JA/07750</t>
  </si>
  <si>
    <t>31/7/2025</t>
  </si>
  <si>
    <t>PL/JA/08789</t>
  </si>
  <si>
    <t xml:space="preserve">SHREE HANUMAN AGENCY </t>
  </si>
  <si>
    <t>PL/JA/07927</t>
  </si>
  <si>
    <t>22.07.2025</t>
  </si>
  <si>
    <t xml:space="preserve">SRI SHAKTI ENTERPRISES </t>
  </si>
  <si>
    <t>KASHINAGAR</t>
  </si>
  <si>
    <t>PL/JA/07683</t>
  </si>
  <si>
    <t>BISWAKARMA ENTERPRISES</t>
  </si>
  <si>
    <t>BETADA</t>
  </si>
  <si>
    <t>PL/JA/08357</t>
  </si>
  <si>
    <t>ADYASHA ENTERPRISES</t>
  </si>
  <si>
    <t>BARAGADA (KHURDA)</t>
  </si>
  <si>
    <t>24/7/2025</t>
  </si>
  <si>
    <t>PL/JA/07528</t>
  </si>
  <si>
    <t>23.07.2025</t>
  </si>
  <si>
    <t>PL/JA/07751</t>
  </si>
  <si>
    <t>PL/JA/08484</t>
  </si>
  <si>
    <t>24.07.2025</t>
  </si>
  <si>
    <t>BABA DHABAESWAR CERAMIC WORLD</t>
  </si>
  <si>
    <t>GOTARA</t>
  </si>
  <si>
    <t>PL/JA/08394</t>
  </si>
  <si>
    <t>ADK BUILDING SOLUTION</t>
  </si>
  <si>
    <t xml:space="preserve">HARIRAJPUR </t>
  </si>
  <si>
    <t>PL/JA/07712</t>
  </si>
  <si>
    <t>PL/JA/08618</t>
  </si>
  <si>
    <t>DURGA HARDWARE</t>
  </si>
  <si>
    <t>ULLUNDA</t>
  </si>
  <si>
    <t>PL/JA/08617</t>
  </si>
  <si>
    <t>PL/JA/07664</t>
  </si>
  <si>
    <t>PRADEEP TRADING CO</t>
  </si>
  <si>
    <t>M RAMPUR</t>
  </si>
  <si>
    <t>PL/JA/07665</t>
  </si>
  <si>
    <t>MAA COLOUR SOLUTION</t>
  </si>
  <si>
    <t>BORDA</t>
  </si>
  <si>
    <t>PL/JA/07682</t>
  </si>
  <si>
    <t>PL/JA/08476</t>
  </si>
  <si>
    <t>SAI TRADERS</t>
  </si>
  <si>
    <t>JAJATI NAGAR</t>
  </si>
  <si>
    <t>PL/JA/08483</t>
  </si>
  <si>
    <t>PL/JA/07580</t>
  </si>
  <si>
    <t>PL/JA/08631</t>
  </si>
  <si>
    <t>CHANDAN ELECTRICALS PAINTS</t>
  </si>
  <si>
    <t>RAGADI</t>
  </si>
  <si>
    <t>PL/JA/07582</t>
  </si>
  <si>
    <t>PL/JA/07714</t>
  </si>
  <si>
    <t>SRI NIDHI HW STORE</t>
  </si>
  <si>
    <t>BHANJANAGAR</t>
  </si>
  <si>
    <t>PL/JA/07928</t>
  </si>
  <si>
    <t>PL/JA/07716</t>
  </si>
  <si>
    <t>PL/JA/07583</t>
  </si>
  <si>
    <t>PL/JA/07684</t>
  </si>
  <si>
    <t>PRATIK TILES AND MARBLE SASON</t>
  </si>
  <si>
    <t>SASON</t>
  </si>
  <si>
    <t>PL/JA/07685</t>
  </si>
  <si>
    <t>SHREE MAHIP PAINTS AND TILES</t>
  </si>
  <si>
    <t>PL/JA/08482</t>
  </si>
  <si>
    <t>USHARANI ENTERPRISES</t>
  </si>
  <si>
    <t>JAJPUR</t>
  </si>
  <si>
    <t>PL/JA/07711</t>
  </si>
  <si>
    <t>PL/JA/08480</t>
  </si>
  <si>
    <t>GURUKRUPA STORE</t>
  </si>
  <si>
    <t>DELANG</t>
  </si>
  <si>
    <t>PL/JA/08481</t>
  </si>
  <si>
    <t xml:space="preserve">MAHAVEER HARDWARE AND SANITARY </t>
  </si>
  <si>
    <t>KAKATPUR</t>
  </si>
  <si>
    <t>PL/JA/08478</t>
  </si>
  <si>
    <t xml:space="preserve">BABA TRADERS </t>
  </si>
  <si>
    <t>PL/JA/07663</t>
  </si>
  <si>
    <t>PL/JA/08633</t>
  </si>
  <si>
    <t>BARAI</t>
  </si>
  <si>
    <t>PL/JA/07666</t>
  </si>
  <si>
    <t>VICTORIA ENTERPRISES</t>
  </si>
  <si>
    <t>BHAWANIPATNA</t>
  </si>
  <si>
    <t>PL/JA/08520</t>
  </si>
  <si>
    <t>DEV COLORS</t>
  </si>
  <si>
    <t>DASPALLA</t>
  </si>
  <si>
    <t>PL/JA/08632</t>
  </si>
  <si>
    <t>PL/JA/08477</t>
  </si>
  <si>
    <t>RESHMA PLY AND GLASS</t>
  </si>
  <si>
    <t>SRIDHARPUR (JAJPUR TOWN)</t>
  </si>
  <si>
    <t>PL/JA/08475</t>
  </si>
  <si>
    <t>OMM SAI AGENCY</t>
  </si>
  <si>
    <t>ANDILO</t>
  </si>
  <si>
    <t>PL/JA/08488</t>
  </si>
  <si>
    <t>25.07.2025</t>
  </si>
  <si>
    <t>PL/JA/08393</t>
  </si>
  <si>
    <t>PL/JA/08354</t>
  </si>
  <si>
    <t>PL/JA/08503</t>
  </si>
  <si>
    <t>PL/JA/07822</t>
  </si>
  <si>
    <t>26.07.2025</t>
  </si>
  <si>
    <t>BIRAJA HARDWARE</t>
  </si>
  <si>
    <t>JAJPUR TOWN</t>
  </si>
  <si>
    <t>PL/JA/08356</t>
  </si>
  <si>
    <t>28.07.2025</t>
  </si>
  <si>
    <t>28/7/2025</t>
  </si>
  <si>
    <t>PL/JA/07839</t>
  </si>
  <si>
    <t>SAINATH CEMENT AND HARDWARE</t>
  </si>
  <si>
    <t>PL/JA/07819</t>
  </si>
  <si>
    <t>PL/JA/08006</t>
  </si>
  <si>
    <t>PL/JA/08432</t>
  </si>
  <si>
    <t>MAA TARINI HARDWARE  AND PAINTS</t>
  </si>
  <si>
    <t>PL/JA/08359</t>
  </si>
  <si>
    <t>PL/JA/08615</t>
  </si>
  <si>
    <t>BADATYA HARDWARE AND ELECTRICALS</t>
  </si>
  <si>
    <t>LANJIGARH</t>
  </si>
  <si>
    <t>PL/JA/08161</t>
  </si>
  <si>
    <t>NAGESWARI AGENCY</t>
  </si>
  <si>
    <t>BARIMULA</t>
  </si>
  <si>
    <t>PL/JA/08502</t>
  </si>
  <si>
    <t>29.07.2025</t>
  </si>
  <si>
    <t>MAA TARINI AGENCIES</t>
  </si>
  <si>
    <t>PL/JA/08811</t>
  </si>
  <si>
    <t>30.07.2025</t>
  </si>
  <si>
    <t>SHANTILATA TRADERS</t>
  </si>
  <si>
    <t>CHARICHHAK</t>
  </si>
  <si>
    <t>PL/JA/08040</t>
  </si>
  <si>
    <t>GAJALAXMI HARDWARE STORE</t>
  </si>
  <si>
    <t>KONISI</t>
  </si>
  <si>
    <t>PL/JA/08060</t>
  </si>
  <si>
    <t>ANNAPURNA HARDWARE AND ELECTRICALS</t>
  </si>
  <si>
    <t>BISWANATHPUR</t>
  </si>
  <si>
    <t>PL/JA/08059</t>
  </si>
  <si>
    <t>PL/JA/08062</t>
  </si>
  <si>
    <t>PL/JA/08392</t>
  </si>
  <si>
    <t>31.07.2025</t>
  </si>
  <si>
    <t>BANRA (BANKI)</t>
  </si>
  <si>
    <t>PL/JA/08518</t>
  </si>
  <si>
    <t>MAA KALI ENTERPRISES</t>
  </si>
  <si>
    <t>SATICHOURA</t>
  </si>
  <si>
    <t>PL/JA/08121</t>
  </si>
  <si>
    <t>PL/JA/08148</t>
  </si>
  <si>
    <t>SANKHACHILA</t>
  </si>
  <si>
    <t>PL/JA/08634</t>
  </si>
  <si>
    <t>PL/JA/08614</t>
  </si>
  <si>
    <t>PL/JA/08533</t>
  </si>
  <si>
    <t>MAA SAROJINI HARDWARE</t>
  </si>
  <si>
    <t>SUNHAT</t>
  </si>
  <si>
    <t>PL/JA/08732</t>
  </si>
  <si>
    <t>BARAGARH</t>
  </si>
  <si>
    <t>PL/JA/08619</t>
  </si>
  <si>
    <t>PL/JA/08734</t>
  </si>
  <si>
    <t>S K TRADERS</t>
  </si>
  <si>
    <t>BHATLI</t>
  </si>
  <si>
    <t>PL/JA/08391</t>
  </si>
  <si>
    <t>PL/JA/08515</t>
  </si>
  <si>
    <t>JOGENDRA TRADERS</t>
  </si>
  <si>
    <t>BEGUNIA</t>
  </si>
  <si>
    <t>PL/JA/08353</t>
  </si>
  <si>
    <t>SUSHRI ENTERPRISES</t>
  </si>
  <si>
    <t>PANDIAPADA</t>
  </si>
  <si>
    <t>PL/JA/08479</t>
  </si>
  <si>
    <t>(RUPEES TWO LAKH NINETY ONE THOUSAND THREE HUNDRED FORTY FIVE ONLY)</t>
  </si>
  <si>
    <t xml:space="preserve">MONTH : JULY, 2025
Bill Date:  31/07/2025
Bill NO : 12497
Total Amount:  291345.00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</si>
</sst>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dd/mm/yyyy;@"/>
  </numFmts>
  <fonts count="8">
    <font>
      <sz val="11"/>
      <name val="Calibri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5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24">
    <xf numFmtId="0" fontId="0" fillId="0" borderId="0" xfId="0" applyNumberFormat="1" applyFont="1"/>
    <xf numFmtId="0" fontId="2" fillId="0" borderId="0" xfId="0" applyNumberFormat="1" applyFont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left"/>
    </xf>
    <xf numFmtId="0" fontId="4" fillId="2" borderId="1" xfId="0" applyNumberFormat="1" applyFont="1" applyFill="1" applyBorder="1"/>
    <xf numFmtId="0" fontId="0" fillId="2" borderId="1" xfId="0" applyNumberFormat="1" applyFill="1" applyBorder="1" applyAlignment="1">
      <alignment wrapText="1"/>
    </xf>
    <xf numFmtId="164" fontId="0" fillId="2" borderId="1" xfId="0" applyNumberFormat="1" applyFont="1" applyFill="1" applyBorder="1"/>
    <xf numFmtId="2" fontId="0" fillId="2" borderId="1" xfId="0" applyNumberFormat="1" applyFont="1" applyFill="1" applyBorder="1"/>
    <xf numFmtId="0" fontId="0" fillId="2" borderId="1" xfId="0" applyNumberFormat="1" applyFill="1" applyBorder="1" applyAlignment="1">
      <alignment horizontal="left"/>
    </xf>
    <xf numFmtId="0" fontId="0" fillId="2" borderId="1" xfId="0" applyNumberFormat="1" applyFont="1" applyFill="1" applyBorder="1" applyAlignment="1">
      <alignment wrapText="1"/>
    </xf>
    <xf numFmtId="0" fontId="4" fillId="2" borderId="1" xfId="0" applyNumberFormat="1" applyFont="1" applyFill="1" applyBorder="1" applyAlignment="1">
      <alignment wrapText="1"/>
    </xf>
    <xf numFmtId="0" fontId="0" fillId="2" borderId="1" xfId="0" applyNumberFormat="1" applyFont="1" applyFill="1" applyBorder="1" applyAlignment="1">
      <alignment horizontal="left" wrapText="1"/>
    </xf>
    <xf numFmtId="0" fontId="4" fillId="2" borderId="1" xfId="0" applyNumberFormat="1" applyFont="1" applyFill="1" applyBorder="1" applyAlignment="1">
      <alignment horizontal="left" wrapText="1"/>
    </xf>
    <xf numFmtId="0" fontId="2" fillId="0" borderId="0" xfId="0" applyNumberFormat="1" applyFont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/>
    </xf>
    <xf numFmtId="0" fontId="0" fillId="2" borderId="10" xfId="0" applyNumberFormat="1" applyFont="1" applyFill="1" applyBorder="1"/>
    <xf numFmtId="0" fontId="0" fillId="2" borderId="10" xfId="0" applyNumberFormat="1" applyFill="1" applyBorder="1"/>
    <xf numFmtId="2" fontId="2" fillId="2" borderId="11" xfId="0" applyNumberFormat="1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vertical="center" wrapText="1"/>
    </xf>
    <xf numFmtId="2" fontId="2" fillId="0" borderId="6" xfId="0" applyNumberFormat="1" applyFont="1" applyBorder="1" applyAlignment="1">
      <alignment vertical="center" wrapText="1"/>
    </xf>
    <xf numFmtId="0" fontId="0" fillId="0" borderId="1" xfId="0" applyNumberFormat="1" applyFont="1" applyBorder="1" applyAlignment="1">
      <alignment vertical="center"/>
    </xf>
    <xf numFmtId="4" fontId="0" fillId="0" borderId="0" xfId="0" applyNumberFormat="1" applyFont="1"/>
    <xf numFmtId="0" fontId="0" fillId="2" borderId="1" xfId="0" applyNumberFormat="1" applyFont="1" applyFill="1" applyBorder="1" applyAlignment="1">
      <alignment vertical="center"/>
    </xf>
    <xf numFmtId="165" fontId="0" fillId="2" borderId="1" xfId="0" applyNumberFormat="1" applyFont="1" applyFill="1" applyBorder="1" applyAlignment="1">
      <alignment vertical="center"/>
    </xf>
    <xf numFmtId="0" fontId="4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164" fontId="0" fillId="2" borderId="1" xfId="0" applyNumberFormat="1" applyFont="1" applyFill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165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164" fontId="0" fillId="0" borderId="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 wrapText="1"/>
    </xf>
    <xf numFmtId="0" fontId="7" fillId="2" borderId="1" xfId="0" applyNumberFormat="1" applyFont="1" applyFill="1" applyBorder="1" applyAlignment="1">
      <alignment vertical="center"/>
    </xf>
    <xf numFmtId="165" fontId="7" fillId="2" borderId="1" xfId="0" applyNumberFormat="1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2" fontId="7" fillId="2" borderId="1" xfId="0" applyNumberFormat="1" applyFont="1" applyFill="1" applyBorder="1" applyAlignment="1">
      <alignment vertical="center"/>
    </xf>
    <xf numFmtId="0" fontId="7" fillId="2" borderId="1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0" fillId="2" borderId="0" xfId="0" applyNumberFormat="1" applyFont="1" applyFill="1" applyAlignment="1">
      <alignment vertical="center" wrapText="1"/>
    </xf>
    <xf numFmtId="0" fontId="0" fillId="0" borderId="0" xfId="0" applyNumberFormat="1" applyFont="1" applyAlignment="1">
      <alignment horizontal="left" vertical="center" wrapText="1"/>
    </xf>
    <xf numFmtId="2" fontId="0" fillId="0" borderId="0" xfId="0" applyNumberFormat="1" applyFont="1" applyAlignment="1">
      <alignment vertical="center" wrapText="1"/>
    </xf>
    <xf numFmtId="0" fontId="0" fillId="0" borderId="7" xfId="0" applyNumberFormat="1" applyFont="1" applyBorder="1" applyAlignment="1">
      <alignment vertical="center" wrapText="1"/>
    </xf>
    <xf numFmtId="0" fontId="2" fillId="0" borderId="7" xfId="0" applyNumberFormat="1" applyFont="1" applyBorder="1" applyAlignment="1">
      <alignment vertical="center" wrapText="1"/>
    </xf>
    <xf numFmtId="2" fontId="2" fillId="0" borderId="0" xfId="0" applyNumberFormat="1" applyFont="1" applyAlignment="1">
      <alignment vertical="center" wrapText="1"/>
    </xf>
    <xf numFmtId="4" fontId="0" fillId="0" borderId="0" xfId="0" applyNumberFormat="1" applyFont="1" applyAlignment="1">
      <alignment vertical="center" wrapText="1"/>
    </xf>
    <xf numFmtId="16" fontId="0" fillId="0" borderId="0" xfId="0" applyNumberFormat="1" applyFont="1" applyAlignment="1">
      <alignment vertical="center" wrapText="1"/>
    </xf>
    <xf numFmtId="0" fontId="0" fillId="0" borderId="0" xfId="0" applyNumberFormat="1" applyFont="1" applyAlignment="1">
      <alignment horizontal="center" vertical="center" wrapText="1"/>
    </xf>
    <xf numFmtId="0" fontId="0" fillId="0" borderId="12" xfId="0" applyNumberFormat="1" applyFont="1" applyBorder="1" applyAlignment="1">
      <alignment horizontal="center" vertical="center"/>
    </xf>
    <xf numFmtId="0" fontId="0" fillId="2" borderId="13" xfId="0" applyNumberFormat="1" applyFont="1" applyFill="1" applyBorder="1" applyAlignment="1">
      <alignment vertical="center"/>
    </xf>
    <xf numFmtId="165" fontId="0" fillId="2" borderId="13" xfId="0" applyNumberFormat="1" applyFont="1" applyFill="1" applyBorder="1" applyAlignment="1">
      <alignment vertical="center"/>
    </xf>
    <xf numFmtId="0" fontId="0" fillId="2" borderId="13" xfId="0" applyNumberFormat="1" applyFont="1" applyFill="1" applyBorder="1" applyAlignment="1">
      <alignment vertical="center" wrapText="1"/>
    </xf>
    <xf numFmtId="0" fontId="4" fillId="0" borderId="13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 wrapText="1"/>
    </xf>
    <xf numFmtId="0" fontId="0" fillId="0" borderId="13" xfId="0" applyNumberFormat="1" applyFont="1" applyBorder="1" applyAlignment="1">
      <alignment vertical="center"/>
    </xf>
    <xf numFmtId="164" fontId="0" fillId="2" borderId="13" xfId="0" applyNumberFormat="1" applyFont="1" applyFill="1" applyBorder="1" applyAlignment="1">
      <alignment vertical="center"/>
    </xf>
    <xf numFmtId="2" fontId="0" fillId="0" borderId="13" xfId="0" applyNumberFormat="1" applyFont="1" applyBorder="1" applyAlignment="1">
      <alignment vertical="center"/>
    </xf>
    <xf numFmtId="0" fontId="0" fillId="2" borderId="18" xfId="0" applyNumberFormat="1" applyFont="1" applyFill="1" applyBorder="1" applyAlignment="1">
      <alignment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10" xfId="0" applyNumberFormat="1" applyFont="1" applyBorder="1" applyAlignment="1">
      <alignment vertical="center"/>
    </xf>
    <xf numFmtId="0" fontId="4" fillId="0" borderId="10" xfId="0" applyNumberFormat="1" applyFont="1" applyBorder="1" applyAlignment="1">
      <alignment vertical="center"/>
    </xf>
    <xf numFmtId="0" fontId="0" fillId="2" borderId="10" xfId="0" applyNumberFormat="1" applyFont="1" applyFill="1" applyBorder="1" applyAlignment="1">
      <alignment vertical="center"/>
    </xf>
    <xf numFmtId="0" fontId="4" fillId="2" borderId="10" xfId="0" applyNumberFormat="1" applyFont="1" applyFill="1" applyBorder="1" applyAlignment="1">
      <alignment vertical="center"/>
    </xf>
    <xf numFmtId="0" fontId="7" fillId="2" borderId="10" xfId="0" applyNumberFormat="1" applyFont="1" applyFill="1" applyBorder="1" applyAlignment="1">
      <alignment vertical="center"/>
    </xf>
    <xf numFmtId="0" fontId="7" fillId="0" borderId="10" xfId="0" applyNumberFormat="1" applyFont="1" applyBorder="1" applyAlignment="1">
      <alignment vertical="center"/>
    </xf>
    <xf numFmtId="0" fontId="2" fillId="0" borderId="14" xfId="0" applyNumberFormat="1" applyFont="1" applyBorder="1" applyAlignment="1">
      <alignment vertical="center"/>
    </xf>
    <xf numFmtId="0" fontId="2" fillId="0" borderId="19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2" fontId="2" fillId="0" borderId="0" xfId="0" applyNumberFormat="1" applyFont="1" applyBorder="1" applyAlignment="1">
      <alignment vertical="center"/>
    </xf>
    <xf numFmtId="0" fontId="0" fillId="2" borderId="13" xfId="0" applyNumberFormat="1" applyFont="1" applyFill="1" applyBorder="1" applyAlignment="1">
      <alignment horizontal="left" vertical="center"/>
    </xf>
    <xf numFmtId="0" fontId="0" fillId="0" borderId="1" xfId="0" applyNumberFormat="1" applyFont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left" vertical="center"/>
    </xf>
    <xf numFmtId="0" fontId="7" fillId="2" borderId="1" xfId="0" applyNumberFormat="1" applyFont="1" applyFill="1" applyBorder="1" applyAlignment="1">
      <alignment horizontal="left" vertical="center"/>
    </xf>
    <xf numFmtId="0" fontId="2" fillId="0" borderId="0" xfId="0" applyNumberFormat="1" applyFont="1" applyBorder="1" applyAlignment="1">
      <alignment horizontal="left" vertical="center"/>
    </xf>
    <xf numFmtId="0" fontId="0" fillId="0" borderId="15" xfId="0" applyNumberFormat="1" applyFont="1" applyBorder="1" applyAlignment="1">
      <alignment horizontal="center" vertical="center"/>
    </xf>
    <xf numFmtId="0" fontId="0" fillId="2" borderId="16" xfId="0" applyNumberFormat="1" applyFont="1" applyFill="1" applyBorder="1" applyAlignment="1">
      <alignment vertical="center"/>
    </xf>
    <xf numFmtId="0" fontId="0" fillId="2" borderId="16" xfId="0" applyNumberFormat="1" applyFont="1" applyFill="1" applyBorder="1" applyAlignment="1">
      <alignment horizontal="left" vertical="center"/>
    </xf>
    <xf numFmtId="165" fontId="0" fillId="2" borderId="16" xfId="0" applyNumberFormat="1" applyFont="1" applyFill="1" applyBorder="1" applyAlignment="1">
      <alignment vertical="center"/>
    </xf>
    <xf numFmtId="0" fontId="0" fillId="2" borderId="16" xfId="0" applyNumberFormat="1" applyFont="1" applyFill="1" applyBorder="1" applyAlignment="1">
      <alignment vertical="center" wrapText="1"/>
    </xf>
    <xf numFmtId="0" fontId="4" fillId="0" borderId="16" xfId="0" applyNumberFormat="1" applyFont="1" applyBorder="1" applyAlignment="1">
      <alignment vertical="center"/>
    </xf>
    <xf numFmtId="0" fontId="4" fillId="2" borderId="16" xfId="0" applyNumberFormat="1" applyFont="1" applyFill="1" applyBorder="1" applyAlignment="1">
      <alignment vertical="center" wrapText="1"/>
    </xf>
    <xf numFmtId="0" fontId="0" fillId="0" borderId="16" xfId="0" applyNumberFormat="1" applyFont="1" applyBorder="1" applyAlignment="1">
      <alignment vertical="center"/>
    </xf>
    <xf numFmtId="164" fontId="0" fillId="2" borderId="16" xfId="0" applyNumberFormat="1" applyFont="1" applyFill="1" applyBorder="1" applyAlignment="1">
      <alignment vertical="center"/>
    </xf>
    <xf numFmtId="2" fontId="0" fillId="0" borderId="16" xfId="0" applyNumberFormat="1" applyFont="1" applyBorder="1" applyAlignment="1">
      <alignment vertical="center"/>
    </xf>
    <xf numFmtId="0" fontId="0" fillId="2" borderId="20" xfId="0" applyNumberFormat="1" applyFont="1" applyFill="1" applyBorder="1" applyAlignment="1">
      <alignment vertical="center"/>
    </xf>
    <xf numFmtId="0" fontId="2" fillId="0" borderId="21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vertical="center"/>
    </xf>
    <xf numFmtId="0" fontId="2" fillId="0" borderId="6" xfId="0" applyNumberFormat="1" applyFont="1" applyBorder="1" applyAlignment="1">
      <alignment vertical="center"/>
    </xf>
    <xf numFmtId="0" fontId="6" fillId="0" borderId="7" xfId="0" applyNumberFormat="1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left" vertical="center" wrapText="1"/>
    </xf>
    <xf numFmtId="0" fontId="0" fillId="0" borderId="11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left" vertical="center" wrapText="1"/>
    </xf>
    <xf numFmtId="2" fontId="2" fillId="0" borderId="8" xfId="0" applyNumberFormat="1" applyFont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right" vertical="center"/>
    </xf>
    <xf numFmtId="0" fontId="2" fillId="0" borderId="8" xfId="0" applyNumberFormat="1" applyFont="1" applyBorder="1" applyAlignment="1">
      <alignment horizontal="right" vertical="center"/>
    </xf>
    <xf numFmtId="0" fontId="2" fillId="0" borderId="17" xfId="0" applyNumberFormat="1" applyFont="1" applyBorder="1" applyAlignment="1">
      <alignment horizontal="right" vertical="center"/>
    </xf>
  </cellXfs>
  <cellStyles count="2">
    <cellStyle name="Normal" xfId="0" builtinId="0"/>
    <cellStyle name="Normal 2" xfId="1"/>
  </cellStyles>
  <dxfs count="1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47627</xdr:colOff>
      <xdr:row>2</xdr:row>
      <xdr:rowOff>0</xdr:rowOff>
    </xdr:from>
    <xdr:to>
      <xdr:col>6</xdr:col>
      <xdr:colOff>171451</xdr:colOff>
      <xdr:row>2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7" y="0"/>
          <a:ext cx="5095874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6"/>
  <sheetViews>
    <sheetView tabSelected="1" workbookViewId="0">
      <selection activeCell="T6" sqref="T6"/>
    </sheetView>
  </sheetViews>
  <sheetFormatPr defaultRowHeight="15"/>
  <cols>
    <col min="1" max="1" width="4.5703125" style="52" customWidth="1"/>
    <col min="2" max="2" width="9.7109375" style="52" bestFit="1" customWidth="1"/>
    <col min="3" max="3" width="11.7109375" style="53" bestFit="1" customWidth="1"/>
    <col min="4" max="4" width="11.28515625" style="54" customWidth="1"/>
    <col min="5" max="5" width="10.140625" style="54" bestFit="1" customWidth="1"/>
    <col min="6" max="6" width="27.140625" style="54" customWidth="1"/>
    <col min="7" max="7" width="6.42578125" style="52" bestFit="1" customWidth="1"/>
    <col min="8" max="8" width="19" style="52" customWidth="1"/>
    <col min="9" max="9" width="13.28515625" style="55" customWidth="1"/>
    <col min="10" max="10" width="5.85546875" style="55" bestFit="1" customWidth="1"/>
    <col min="11" max="11" width="6" style="55" customWidth="1"/>
    <col min="12" max="12" width="9.7109375" style="55" customWidth="1"/>
    <col min="13" max="13" width="5.7109375" style="52" customWidth="1"/>
    <col min="14" max="14" width="8.5703125" style="52" bestFit="1" customWidth="1"/>
    <col min="15" max="15" width="11.42578125" style="52" bestFit="1" customWidth="1"/>
    <col min="16" max="17" width="9.5703125" style="52" bestFit="1" customWidth="1"/>
    <col min="18" max="18" width="9.140625" style="52"/>
    <col min="19" max="19" width="10.5703125" style="52" bestFit="1" customWidth="1"/>
    <col min="20" max="20" width="9.5703125" style="52" bestFit="1" customWidth="1"/>
    <col min="21" max="16384" width="9.140625" style="52"/>
  </cols>
  <sheetData>
    <row r="1" spans="1:19" ht="11.25" customHeight="1" thickBot="1"/>
    <row r="2" spans="1:19" ht="20.25" thickBot="1">
      <c r="A2" s="106" t="s">
        <v>136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8"/>
    </row>
    <row r="3" spans="1:19" ht="90" customHeight="1" thickBot="1">
      <c r="A3" s="109"/>
      <c r="B3" s="110"/>
      <c r="C3" s="110"/>
      <c r="D3" s="110"/>
      <c r="E3" s="110"/>
      <c r="F3" s="110"/>
      <c r="G3" s="111"/>
      <c r="H3" s="56"/>
      <c r="I3" s="29"/>
      <c r="J3" s="29"/>
      <c r="K3" s="30"/>
      <c r="L3" s="118" t="s">
        <v>86</v>
      </c>
      <c r="M3" s="119"/>
      <c r="N3" s="119"/>
      <c r="O3" s="119"/>
      <c r="P3" s="29"/>
      <c r="Q3" s="30"/>
      <c r="S3" s="58"/>
    </row>
    <row r="4" spans="1:19" s="1" customFormat="1" ht="76.5" customHeight="1" thickBot="1">
      <c r="A4" s="112" t="s">
        <v>83</v>
      </c>
      <c r="B4" s="113"/>
      <c r="C4" s="113"/>
      <c r="D4" s="113"/>
      <c r="E4" s="113"/>
      <c r="F4" s="113"/>
      <c r="G4" s="114"/>
      <c r="H4" s="57"/>
      <c r="I4" s="29"/>
      <c r="J4" s="29"/>
      <c r="K4" s="30"/>
      <c r="L4" s="118" t="s">
        <v>412</v>
      </c>
      <c r="M4" s="119"/>
      <c r="N4" s="119"/>
      <c r="O4" s="119"/>
      <c r="P4" s="119"/>
      <c r="Q4" s="120"/>
      <c r="R4" s="58"/>
      <c r="S4" s="58"/>
    </row>
    <row r="5" spans="1:19" s="22" customFormat="1" ht="48" customHeight="1" thickBot="1">
      <c r="A5" s="3" t="s">
        <v>0</v>
      </c>
      <c r="B5" s="4" t="s">
        <v>13</v>
      </c>
      <c r="C5" s="4" t="s">
        <v>1</v>
      </c>
      <c r="D5" s="4" t="s">
        <v>14</v>
      </c>
      <c r="E5" s="5" t="s">
        <v>15</v>
      </c>
      <c r="F5" s="5" t="s">
        <v>2</v>
      </c>
      <c r="G5" s="4" t="s">
        <v>8</v>
      </c>
      <c r="H5" s="5" t="s">
        <v>3</v>
      </c>
      <c r="I5" s="4" t="s">
        <v>12</v>
      </c>
      <c r="J5" s="2" t="s">
        <v>25</v>
      </c>
      <c r="K5" s="6" t="s">
        <v>4</v>
      </c>
      <c r="L5" s="7" t="s">
        <v>5</v>
      </c>
      <c r="M5" s="8" t="s">
        <v>6</v>
      </c>
      <c r="N5" s="26" t="s">
        <v>10</v>
      </c>
      <c r="O5" s="27" t="s">
        <v>84</v>
      </c>
      <c r="P5" s="28" t="s">
        <v>85</v>
      </c>
      <c r="Q5" s="10" t="s">
        <v>22</v>
      </c>
    </row>
    <row r="6" spans="1:19" s="1" customFormat="1" ht="17.100000000000001" customHeight="1">
      <c r="A6" s="62">
        <v>1</v>
      </c>
      <c r="B6" s="63" t="s">
        <v>150</v>
      </c>
      <c r="C6" s="63" t="s">
        <v>151</v>
      </c>
      <c r="D6" s="86">
        <v>2691540218</v>
      </c>
      <c r="E6" s="64" t="s">
        <v>152</v>
      </c>
      <c r="F6" s="65" t="s">
        <v>153</v>
      </c>
      <c r="G6" s="66" t="s">
        <v>9</v>
      </c>
      <c r="H6" s="67" t="s">
        <v>154</v>
      </c>
      <c r="I6" s="66" t="s">
        <v>20</v>
      </c>
      <c r="J6" s="68">
        <v>220</v>
      </c>
      <c r="K6" s="63">
        <v>6</v>
      </c>
      <c r="L6" s="69">
        <v>82</v>
      </c>
      <c r="M6" s="70">
        <v>3</v>
      </c>
      <c r="N6" s="70">
        <f t="shared" ref="N6:N37" si="0">L6*M6</f>
        <v>246</v>
      </c>
      <c r="O6" s="70">
        <v>500</v>
      </c>
      <c r="P6" s="70">
        <f t="shared" ref="P6:P37" si="1">N6+O6</f>
        <v>746</v>
      </c>
      <c r="Q6" s="71"/>
    </row>
    <row r="7" spans="1:19" s="1" customFormat="1" ht="17.100000000000001" customHeight="1">
      <c r="A7" s="72">
        <f>A6+1</f>
        <v>2</v>
      </c>
      <c r="B7" s="31" t="s">
        <v>155</v>
      </c>
      <c r="C7" s="35" t="s">
        <v>156</v>
      </c>
      <c r="D7" s="87">
        <v>2691540219</v>
      </c>
      <c r="E7" s="39" t="s">
        <v>152</v>
      </c>
      <c r="F7" s="40" t="s">
        <v>128</v>
      </c>
      <c r="G7" s="35" t="s">
        <v>9</v>
      </c>
      <c r="H7" s="40" t="s">
        <v>103</v>
      </c>
      <c r="I7" s="31" t="s">
        <v>97</v>
      </c>
      <c r="J7" s="31">
        <v>250</v>
      </c>
      <c r="K7" s="31">
        <v>17</v>
      </c>
      <c r="L7" s="41">
        <v>344</v>
      </c>
      <c r="M7" s="38">
        <v>3</v>
      </c>
      <c r="N7" s="38">
        <f t="shared" si="0"/>
        <v>1032</v>
      </c>
      <c r="O7" s="38">
        <v>700</v>
      </c>
      <c r="P7" s="38">
        <f t="shared" si="1"/>
        <v>1732</v>
      </c>
      <c r="Q7" s="73"/>
    </row>
    <row r="8" spans="1:19" s="1" customFormat="1" ht="30">
      <c r="A8" s="72">
        <f t="shared" ref="A8:A71" si="2">A7+1</f>
        <v>3</v>
      </c>
      <c r="B8" s="31" t="s">
        <v>157</v>
      </c>
      <c r="C8" s="31" t="s">
        <v>158</v>
      </c>
      <c r="D8" s="87">
        <v>2691540220</v>
      </c>
      <c r="E8" s="39" t="s">
        <v>152</v>
      </c>
      <c r="F8" s="40" t="s">
        <v>87</v>
      </c>
      <c r="G8" s="35" t="s">
        <v>9</v>
      </c>
      <c r="H8" s="42" t="s">
        <v>159</v>
      </c>
      <c r="I8" s="31" t="s">
        <v>70</v>
      </c>
      <c r="J8" s="31">
        <v>130</v>
      </c>
      <c r="K8" s="31">
        <v>10</v>
      </c>
      <c r="L8" s="41">
        <v>291</v>
      </c>
      <c r="M8" s="38">
        <v>3</v>
      </c>
      <c r="N8" s="38">
        <f t="shared" si="0"/>
        <v>873</v>
      </c>
      <c r="O8" s="38">
        <v>500</v>
      </c>
      <c r="P8" s="38">
        <f t="shared" si="1"/>
        <v>1373</v>
      </c>
      <c r="Q8" s="73"/>
    </row>
    <row r="9" spans="1:19" s="1" customFormat="1" ht="30">
      <c r="A9" s="72">
        <f t="shared" si="2"/>
        <v>4</v>
      </c>
      <c r="B9" s="31" t="s">
        <v>160</v>
      </c>
      <c r="C9" s="31" t="s">
        <v>161</v>
      </c>
      <c r="D9" s="87">
        <v>2691540221</v>
      </c>
      <c r="E9" s="39" t="s">
        <v>152</v>
      </c>
      <c r="F9" s="40" t="s">
        <v>87</v>
      </c>
      <c r="G9" s="35" t="s">
        <v>9</v>
      </c>
      <c r="H9" s="42" t="s">
        <v>159</v>
      </c>
      <c r="I9" s="31" t="s">
        <v>70</v>
      </c>
      <c r="J9" s="31">
        <v>130</v>
      </c>
      <c r="K9" s="31">
        <v>8</v>
      </c>
      <c r="L9" s="41">
        <v>184</v>
      </c>
      <c r="M9" s="38">
        <v>3</v>
      </c>
      <c r="N9" s="38">
        <f t="shared" si="0"/>
        <v>552</v>
      </c>
      <c r="O9" s="38">
        <v>0</v>
      </c>
      <c r="P9" s="38">
        <f t="shared" si="1"/>
        <v>552</v>
      </c>
      <c r="Q9" s="73"/>
    </row>
    <row r="10" spans="1:19" s="1" customFormat="1" ht="17.100000000000001" customHeight="1">
      <c r="A10" s="72">
        <f t="shared" si="2"/>
        <v>5</v>
      </c>
      <c r="B10" s="31" t="s">
        <v>162</v>
      </c>
      <c r="C10" s="31" t="s">
        <v>163</v>
      </c>
      <c r="D10" s="87">
        <v>2691540222</v>
      </c>
      <c r="E10" s="39" t="s">
        <v>164</v>
      </c>
      <c r="F10" s="40" t="s">
        <v>165</v>
      </c>
      <c r="G10" s="35" t="s">
        <v>9</v>
      </c>
      <c r="H10" s="40" t="s">
        <v>166</v>
      </c>
      <c r="I10" s="31" t="s">
        <v>16</v>
      </c>
      <c r="J10" s="31">
        <v>15</v>
      </c>
      <c r="K10" s="31">
        <v>13</v>
      </c>
      <c r="L10" s="41">
        <v>316</v>
      </c>
      <c r="M10" s="38">
        <v>1.5</v>
      </c>
      <c r="N10" s="38">
        <f t="shared" si="0"/>
        <v>474</v>
      </c>
      <c r="O10" s="38">
        <v>100</v>
      </c>
      <c r="P10" s="38">
        <f t="shared" si="1"/>
        <v>574</v>
      </c>
      <c r="Q10" s="74" t="s">
        <v>92</v>
      </c>
    </row>
    <row r="11" spans="1:19" s="1" customFormat="1" ht="17.100000000000001" customHeight="1">
      <c r="A11" s="72">
        <f t="shared" si="2"/>
        <v>6</v>
      </c>
      <c r="B11" s="33" t="s">
        <v>167</v>
      </c>
      <c r="C11" s="33" t="s">
        <v>168</v>
      </c>
      <c r="D11" s="88">
        <v>2691540223</v>
      </c>
      <c r="E11" s="34" t="s">
        <v>169</v>
      </c>
      <c r="F11" s="46" t="s">
        <v>118</v>
      </c>
      <c r="G11" s="35" t="s">
        <v>9</v>
      </c>
      <c r="H11" s="43" t="s">
        <v>170</v>
      </c>
      <c r="I11" s="31" t="s">
        <v>7</v>
      </c>
      <c r="J11" s="31">
        <v>145</v>
      </c>
      <c r="K11" s="33">
        <v>15</v>
      </c>
      <c r="L11" s="37">
        <v>207</v>
      </c>
      <c r="M11" s="38">
        <v>3</v>
      </c>
      <c r="N11" s="38">
        <f t="shared" si="0"/>
        <v>621</v>
      </c>
      <c r="O11" s="38">
        <v>500</v>
      </c>
      <c r="P11" s="38">
        <f t="shared" si="1"/>
        <v>1121</v>
      </c>
      <c r="Q11" s="75"/>
    </row>
    <row r="12" spans="1:19" s="1" customFormat="1" ht="17.100000000000001" customHeight="1">
      <c r="A12" s="72">
        <f t="shared" si="2"/>
        <v>7</v>
      </c>
      <c r="B12" s="31" t="s">
        <v>162</v>
      </c>
      <c r="C12" s="31" t="s">
        <v>171</v>
      </c>
      <c r="D12" s="87">
        <v>2691540224</v>
      </c>
      <c r="E12" s="39" t="s">
        <v>169</v>
      </c>
      <c r="F12" s="42" t="s">
        <v>172</v>
      </c>
      <c r="G12" s="35" t="s">
        <v>9</v>
      </c>
      <c r="H12" s="42" t="s">
        <v>173</v>
      </c>
      <c r="I12" s="31" t="s">
        <v>104</v>
      </c>
      <c r="J12" s="31">
        <v>420</v>
      </c>
      <c r="K12" s="31">
        <v>7</v>
      </c>
      <c r="L12" s="41">
        <v>54</v>
      </c>
      <c r="M12" s="38">
        <v>4.25</v>
      </c>
      <c r="N12" s="38">
        <f t="shared" si="0"/>
        <v>229.5</v>
      </c>
      <c r="O12" s="38">
        <v>700</v>
      </c>
      <c r="P12" s="38">
        <f t="shared" si="1"/>
        <v>929.5</v>
      </c>
      <c r="Q12" s="73"/>
    </row>
    <row r="13" spans="1:19" s="1" customFormat="1" ht="30">
      <c r="A13" s="72">
        <f t="shared" si="2"/>
        <v>8</v>
      </c>
      <c r="B13" s="31" t="s">
        <v>174</v>
      </c>
      <c r="C13" s="31" t="s">
        <v>175</v>
      </c>
      <c r="D13" s="87">
        <v>2691540225</v>
      </c>
      <c r="E13" s="39" t="s">
        <v>169</v>
      </c>
      <c r="F13" s="42" t="s">
        <v>176</v>
      </c>
      <c r="G13" s="35" t="s">
        <v>9</v>
      </c>
      <c r="H13" s="40" t="s">
        <v>177</v>
      </c>
      <c r="I13" s="31" t="s">
        <v>90</v>
      </c>
      <c r="J13" s="31">
        <v>530</v>
      </c>
      <c r="K13" s="31">
        <v>13</v>
      </c>
      <c r="L13" s="41">
        <v>76</v>
      </c>
      <c r="M13" s="38">
        <v>4.25</v>
      </c>
      <c r="N13" s="38">
        <f t="shared" si="0"/>
        <v>323</v>
      </c>
      <c r="O13" s="38">
        <v>800</v>
      </c>
      <c r="P13" s="38">
        <f t="shared" si="1"/>
        <v>1123</v>
      </c>
      <c r="Q13" s="73"/>
    </row>
    <row r="14" spans="1:19" s="1" customFormat="1" ht="17.100000000000001" customHeight="1">
      <c r="A14" s="72">
        <f t="shared" si="2"/>
        <v>9</v>
      </c>
      <c r="B14" s="33" t="s">
        <v>174</v>
      </c>
      <c r="C14" s="33" t="s">
        <v>178</v>
      </c>
      <c r="D14" s="88">
        <v>2691540226</v>
      </c>
      <c r="E14" s="34" t="s">
        <v>169</v>
      </c>
      <c r="F14" s="43" t="s">
        <v>179</v>
      </c>
      <c r="G14" s="44" t="s">
        <v>9</v>
      </c>
      <c r="H14" s="43" t="s">
        <v>180</v>
      </c>
      <c r="I14" s="33" t="s">
        <v>90</v>
      </c>
      <c r="J14" s="33">
        <v>480</v>
      </c>
      <c r="K14" s="33">
        <v>12</v>
      </c>
      <c r="L14" s="37">
        <v>74</v>
      </c>
      <c r="M14" s="45">
        <v>4.25</v>
      </c>
      <c r="N14" s="45">
        <f t="shared" si="0"/>
        <v>314.5</v>
      </c>
      <c r="O14" s="45">
        <v>1000</v>
      </c>
      <c r="P14" s="45">
        <f t="shared" si="1"/>
        <v>1314.5</v>
      </c>
      <c r="Q14" s="75"/>
    </row>
    <row r="15" spans="1:19" s="1" customFormat="1" ht="17.100000000000001" customHeight="1">
      <c r="A15" s="72">
        <f t="shared" si="2"/>
        <v>10</v>
      </c>
      <c r="B15" s="31" t="s">
        <v>157</v>
      </c>
      <c r="C15" s="31" t="s">
        <v>181</v>
      </c>
      <c r="D15" s="87">
        <v>2691540227</v>
      </c>
      <c r="E15" s="39" t="s">
        <v>182</v>
      </c>
      <c r="F15" s="40" t="s">
        <v>183</v>
      </c>
      <c r="G15" s="35" t="s">
        <v>9</v>
      </c>
      <c r="H15" s="40" t="s">
        <v>184</v>
      </c>
      <c r="I15" s="35" t="s">
        <v>7</v>
      </c>
      <c r="J15" s="31">
        <v>130</v>
      </c>
      <c r="K15" s="31">
        <v>12</v>
      </c>
      <c r="L15" s="41">
        <v>194</v>
      </c>
      <c r="M15" s="38">
        <v>3</v>
      </c>
      <c r="N15" s="38">
        <f t="shared" si="0"/>
        <v>582</v>
      </c>
      <c r="O15" s="38">
        <v>500</v>
      </c>
      <c r="P15" s="38">
        <f t="shared" si="1"/>
        <v>1082</v>
      </c>
      <c r="Q15" s="74" t="s">
        <v>185</v>
      </c>
    </row>
    <row r="16" spans="1:19" s="1" customFormat="1" ht="30">
      <c r="A16" s="72">
        <f t="shared" si="2"/>
        <v>11</v>
      </c>
      <c r="B16" s="31" t="s">
        <v>150</v>
      </c>
      <c r="C16" s="31" t="s">
        <v>186</v>
      </c>
      <c r="D16" s="87">
        <v>2691540228</v>
      </c>
      <c r="E16" s="39" t="s">
        <v>182</v>
      </c>
      <c r="F16" s="40" t="s">
        <v>187</v>
      </c>
      <c r="G16" s="35" t="s">
        <v>9</v>
      </c>
      <c r="H16" s="40" t="s">
        <v>188</v>
      </c>
      <c r="I16" s="31" t="s">
        <v>100</v>
      </c>
      <c r="J16" s="31">
        <v>340</v>
      </c>
      <c r="K16" s="31">
        <v>19</v>
      </c>
      <c r="L16" s="41">
        <v>434</v>
      </c>
      <c r="M16" s="38">
        <v>3.75</v>
      </c>
      <c r="N16" s="38">
        <f t="shared" si="0"/>
        <v>1627.5</v>
      </c>
      <c r="O16" s="38">
        <v>2000</v>
      </c>
      <c r="P16" s="38">
        <f t="shared" si="1"/>
        <v>3627.5</v>
      </c>
      <c r="Q16" s="73"/>
    </row>
    <row r="17" spans="1:17" s="1" customFormat="1" ht="17.100000000000001" customHeight="1">
      <c r="A17" s="72">
        <f t="shared" si="2"/>
        <v>12</v>
      </c>
      <c r="B17" s="31" t="s">
        <v>162</v>
      </c>
      <c r="C17" s="31" t="s">
        <v>189</v>
      </c>
      <c r="D17" s="87">
        <v>2691540229</v>
      </c>
      <c r="E17" s="39" t="s">
        <v>182</v>
      </c>
      <c r="F17" s="40" t="s">
        <v>190</v>
      </c>
      <c r="G17" s="35" t="s">
        <v>9</v>
      </c>
      <c r="H17" s="40" t="s">
        <v>117</v>
      </c>
      <c r="I17" s="31" t="s">
        <v>93</v>
      </c>
      <c r="J17" s="31">
        <v>295</v>
      </c>
      <c r="K17" s="31">
        <v>16</v>
      </c>
      <c r="L17" s="41">
        <v>103</v>
      </c>
      <c r="M17" s="38">
        <v>3</v>
      </c>
      <c r="N17" s="38">
        <f t="shared" si="0"/>
        <v>309</v>
      </c>
      <c r="O17" s="38">
        <v>500</v>
      </c>
      <c r="P17" s="38">
        <f t="shared" si="1"/>
        <v>809</v>
      </c>
      <c r="Q17" s="73"/>
    </row>
    <row r="18" spans="1:17" s="1" customFormat="1" ht="17.100000000000001" customHeight="1">
      <c r="A18" s="72">
        <f t="shared" si="2"/>
        <v>13</v>
      </c>
      <c r="B18" s="31" t="s">
        <v>157</v>
      </c>
      <c r="C18" s="31" t="s">
        <v>191</v>
      </c>
      <c r="D18" s="87">
        <v>2691540230</v>
      </c>
      <c r="E18" s="39" t="s">
        <v>182</v>
      </c>
      <c r="F18" s="40" t="s">
        <v>110</v>
      </c>
      <c r="G18" s="35" t="s">
        <v>9</v>
      </c>
      <c r="H18" s="42" t="s">
        <v>111</v>
      </c>
      <c r="I18" s="31" t="s">
        <v>91</v>
      </c>
      <c r="J18" s="31">
        <v>30</v>
      </c>
      <c r="K18" s="31">
        <v>17</v>
      </c>
      <c r="L18" s="41">
        <v>270</v>
      </c>
      <c r="M18" s="38">
        <v>2.25</v>
      </c>
      <c r="N18" s="38">
        <f t="shared" si="0"/>
        <v>607.5</v>
      </c>
      <c r="O18" s="38">
        <v>500</v>
      </c>
      <c r="P18" s="38">
        <f t="shared" si="1"/>
        <v>1107.5</v>
      </c>
      <c r="Q18" s="73"/>
    </row>
    <row r="19" spans="1:17" s="1" customFormat="1" ht="17.100000000000001" customHeight="1">
      <c r="A19" s="72">
        <f t="shared" si="2"/>
        <v>14</v>
      </c>
      <c r="B19" s="31" t="s">
        <v>174</v>
      </c>
      <c r="C19" s="31" t="s">
        <v>192</v>
      </c>
      <c r="D19" s="87">
        <v>2691540231</v>
      </c>
      <c r="E19" s="39" t="s">
        <v>193</v>
      </c>
      <c r="F19" s="42" t="s">
        <v>194</v>
      </c>
      <c r="G19" s="35" t="s">
        <v>9</v>
      </c>
      <c r="H19" s="40" t="s">
        <v>195</v>
      </c>
      <c r="I19" s="31" t="s">
        <v>16</v>
      </c>
      <c r="J19" s="31">
        <v>50</v>
      </c>
      <c r="K19" s="31">
        <v>16</v>
      </c>
      <c r="L19" s="41">
        <v>212</v>
      </c>
      <c r="M19" s="38">
        <v>2.25</v>
      </c>
      <c r="N19" s="38">
        <f t="shared" si="0"/>
        <v>477</v>
      </c>
      <c r="O19" s="38">
        <v>500</v>
      </c>
      <c r="P19" s="38">
        <f t="shared" si="1"/>
        <v>977</v>
      </c>
      <c r="Q19" s="73"/>
    </row>
    <row r="20" spans="1:17" s="1" customFormat="1" ht="17.100000000000001" customHeight="1">
      <c r="A20" s="72">
        <f t="shared" si="2"/>
        <v>15</v>
      </c>
      <c r="B20" s="31" t="s">
        <v>157</v>
      </c>
      <c r="C20" s="31" t="s">
        <v>196</v>
      </c>
      <c r="D20" s="87">
        <v>2691540232</v>
      </c>
      <c r="E20" s="39" t="s">
        <v>193</v>
      </c>
      <c r="F20" s="40" t="s">
        <v>105</v>
      </c>
      <c r="G20" s="35" t="s">
        <v>9</v>
      </c>
      <c r="H20" s="40" t="s">
        <v>106</v>
      </c>
      <c r="I20" s="31" t="s">
        <v>97</v>
      </c>
      <c r="J20" s="31">
        <v>250</v>
      </c>
      <c r="K20" s="31">
        <v>17</v>
      </c>
      <c r="L20" s="41">
        <v>247</v>
      </c>
      <c r="M20" s="38">
        <v>3</v>
      </c>
      <c r="N20" s="38">
        <f t="shared" si="0"/>
        <v>741</v>
      </c>
      <c r="O20" s="38">
        <v>500</v>
      </c>
      <c r="P20" s="38">
        <f t="shared" si="1"/>
        <v>1241</v>
      </c>
      <c r="Q20" s="74" t="s">
        <v>185</v>
      </c>
    </row>
    <row r="21" spans="1:17" s="1" customFormat="1" ht="30">
      <c r="A21" s="72">
        <f t="shared" si="2"/>
        <v>16</v>
      </c>
      <c r="B21" s="31" t="s">
        <v>174</v>
      </c>
      <c r="C21" s="31" t="s">
        <v>197</v>
      </c>
      <c r="D21" s="87">
        <v>2691540233</v>
      </c>
      <c r="E21" s="39" t="s">
        <v>193</v>
      </c>
      <c r="F21" s="40" t="s">
        <v>187</v>
      </c>
      <c r="G21" s="35" t="s">
        <v>9</v>
      </c>
      <c r="H21" s="40" t="s">
        <v>188</v>
      </c>
      <c r="I21" s="31" t="s">
        <v>100</v>
      </c>
      <c r="J21" s="31">
        <v>340</v>
      </c>
      <c r="K21" s="31">
        <v>20</v>
      </c>
      <c r="L21" s="41">
        <v>459</v>
      </c>
      <c r="M21" s="38">
        <v>3.75</v>
      </c>
      <c r="N21" s="38">
        <f t="shared" si="0"/>
        <v>1721.25</v>
      </c>
      <c r="O21" s="38">
        <v>2000</v>
      </c>
      <c r="P21" s="38">
        <f t="shared" si="1"/>
        <v>3721.25</v>
      </c>
      <c r="Q21" s="73"/>
    </row>
    <row r="22" spans="1:17" s="1" customFormat="1" ht="17.100000000000001" customHeight="1">
      <c r="A22" s="72">
        <f t="shared" si="2"/>
        <v>17</v>
      </c>
      <c r="B22" s="31" t="s">
        <v>174</v>
      </c>
      <c r="C22" s="31" t="s">
        <v>198</v>
      </c>
      <c r="D22" s="87">
        <v>2691540234</v>
      </c>
      <c r="E22" s="39" t="s">
        <v>199</v>
      </c>
      <c r="F22" s="40" t="s">
        <v>200</v>
      </c>
      <c r="G22" s="35" t="s">
        <v>9</v>
      </c>
      <c r="H22" s="40" t="s">
        <v>195</v>
      </c>
      <c r="I22" s="31" t="s">
        <v>16</v>
      </c>
      <c r="J22" s="31">
        <v>50</v>
      </c>
      <c r="K22" s="31">
        <v>13</v>
      </c>
      <c r="L22" s="41">
        <v>296</v>
      </c>
      <c r="M22" s="38">
        <v>2.25</v>
      </c>
      <c r="N22" s="38">
        <f t="shared" si="0"/>
        <v>666</v>
      </c>
      <c r="O22" s="38">
        <v>500</v>
      </c>
      <c r="P22" s="38">
        <f t="shared" si="1"/>
        <v>1166</v>
      </c>
      <c r="Q22" s="73"/>
    </row>
    <row r="23" spans="1:17" s="1" customFormat="1" ht="17.100000000000001" customHeight="1">
      <c r="A23" s="72">
        <f t="shared" si="2"/>
        <v>18</v>
      </c>
      <c r="B23" s="33" t="s">
        <v>201</v>
      </c>
      <c r="C23" s="33" t="s">
        <v>202</v>
      </c>
      <c r="D23" s="88">
        <v>2691540235</v>
      </c>
      <c r="E23" s="34" t="s">
        <v>199</v>
      </c>
      <c r="F23" s="46" t="s">
        <v>203</v>
      </c>
      <c r="G23" s="35" t="s">
        <v>9</v>
      </c>
      <c r="H23" s="43" t="s">
        <v>204</v>
      </c>
      <c r="I23" s="31" t="s">
        <v>104</v>
      </c>
      <c r="J23" s="31">
        <v>370</v>
      </c>
      <c r="K23" s="33">
        <v>23</v>
      </c>
      <c r="L23" s="37">
        <v>456</v>
      </c>
      <c r="M23" s="38">
        <v>3.75</v>
      </c>
      <c r="N23" s="38">
        <f t="shared" si="0"/>
        <v>1710</v>
      </c>
      <c r="O23" s="38">
        <v>700</v>
      </c>
      <c r="P23" s="38">
        <f t="shared" si="1"/>
        <v>2410</v>
      </c>
      <c r="Q23" s="75"/>
    </row>
    <row r="24" spans="1:17" s="1" customFormat="1" ht="17.100000000000001" customHeight="1">
      <c r="A24" s="72">
        <f t="shared" si="2"/>
        <v>19</v>
      </c>
      <c r="B24" s="33" t="s">
        <v>205</v>
      </c>
      <c r="C24" s="33" t="s">
        <v>206</v>
      </c>
      <c r="D24" s="88">
        <v>2691540236</v>
      </c>
      <c r="E24" s="34" t="s">
        <v>207</v>
      </c>
      <c r="F24" s="46" t="s">
        <v>115</v>
      </c>
      <c r="G24" s="44" t="s">
        <v>9</v>
      </c>
      <c r="H24" s="46" t="s">
        <v>208</v>
      </c>
      <c r="I24" s="33" t="s">
        <v>97</v>
      </c>
      <c r="J24" s="33">
        <v>270</v>
      </c>
      <c r="K24" s="33">
        <v>14</v>
      </c>
      <c r="L24" s="37">
        <v>112</v>
      </c>
      <c r="M24" s="45">
        <v>3.75</v>
      </c>
      <c r="N24" s="45">
        <f t="shared" si="0"/>
        <v>420</v>
      </c>
      <c r="O24" s="45">
        <v>500</v>
      </c>
      <c r="P24" s="45">
        <f t="shared" si="1"/>
        <v>920</v>
      </c>
      <c r="Q24" s="75"/>
    </row>
    <row r="25" spans="1:17" s="1" customFormat="1" ht="30">
      <c r="A25" s="72">
        <f t="shared" si="2"/>
        <v>20</v>
      </c>
      <c r="B25" s="31" t="s">
        <v>209</v>
      </c>
      <c r="C25" s="31" t="s">
        <v>210</v>
      </c>
      <c r="D25" s="87">
        <v>2691540237</v>
      </c>
      <c r="E25" s="39" t="s">
        <v>207</v>
      </c>
      <c r="F25" s="40" t="s">
        <v>211</v>
      </c>
      <c r="G25" s="35" t="s">
        <v>9</v>
      </c>
      <c r="H25" s="40" t="s">
        <v>212</v>
      </c>
      <c r="I25" s="31" t="s">
        <v>20</v>
      </c>
      <c r="J25" s="31">
        <v>200</v>
      </c>
      <c r="K25" s="31">
        <v>24</v>
      </c>
      <c r="L25" s="41">
        <v>348</v>
      </c>
      <c r="M25" s="38">
        <v>3</v>
      </c>
      <c r="N25" s="38">
        <f t="shared" si="0"/>
        <v>1044</v>
      </c>
      <c r="O25" s="38">
        <v>2000</v>
      </c>
      <c r="P25" s="38">
        <f t="shared" si="1"/>
        <v>3044</v>
      </c>
      <c r="Q25" s="73"/>
    </row>
    <row r="26" spans="1:17" s="1" customFormat="1" ht="30">
      <c r="A26" s="72">
        <f t="shared" si="2"/>
        <v>21</v>
      </c>
      <c r="B26" s="31" t="s">
        <v>201</v>
      </c>
      <c r="C26" s="31" t="s">
        <v>213</v>
      </c>
      <c r="D26" s="87">
        <v>2691540238</v>
      </c>
      <c r="E26" s="39" t="s">
        <v>207</v>
      </c>
      <c r="F26" s="40" t="s">
        <v>87</v>
      </c>
      <c r="G26" s="35" t="s">
        <v>9</v>
      </c>
      <c r="H26" s="42" t="s">
        <v>159</v>
      </c>
      <c r="I26" s="31" t="s">
        <v>70</v>
      </c>
      <c r="J26" s="31">
        <v>130</v>
      </c>
      <c r="K26" s="31">
        <v>3</v>
      </c>
      <c r="L26" s="41">
        <v>39</v>
      </c>
      <c r="M26" s="38">
        <v>3</v>
      </c>
      <c r="N26" s="38">
        <f t="shared" si="0"/>
        <v>117</v>
      </c>
      <c r="O26" s="38">
        <v>0</v>
      </c>
      <c r="P26" s="38">
        <f t="shared" si="1"/>
        <v>117</v>
      </c>
      <c r="Q26" s="73"/>
    </row>
    <row r="27" spans="1:17" s="1" customFormat="1" ht="17.100000000000001" customHeight="1">
      <c r="A27" s="72">
        <f t="shared" si="2"/>
        <v>22</v>
      </c>
      <c r="B27" s="31" t="s">
        <v>214</v>
      </c>
      <c r="C27" s="31" t="s">
        <v>215</v>
      </c>
      <c r="D27" s="87">
        <v>2691540239</v>
      </c>
      <c r="E27" s="39" t="s">
        <v>216</v>
      </c>
      <c r="F27" s="40" t="s">
        <v>183</v>
      </c>
      <c r="G27" s="35" t="s">
        <v>9</v>
      </c>
      <c r="H27" s="40" t="s">
        <v>184</v>
      </c>
      <c r="I27" s="35" t="s">
        <v>7</v>
      </c>
      <c r="J27" s="31">
        <v>130</v>
      </c>
      <c r="K27" s="31">
        <v>90</v>
      </c>
      <c r="L27" s="41">
        <v>2057</v>
      </c>
      <c r="M27" s="38">
        <v>3</v>
      </c>
      <c r="N27" s="38">
        <f t="shared" si="0"/>
        <v>6171</v>
      </c>
      <c r="O27" s="38">
        <v>800</v>
      </c>
      <c r="P27" s="38">
        <f t="shared" si="1"/>
        <v>6971</v>
      </c>
      <c r="Q27" s="73"/>
    </row>
    <row r="28" spans="1:17" s="1" customFormat="1" ht="30">
      <c r="A28" s="72">
        <f t="shared" si="2"/>
        <v>23</v>
      </c>
      <c r="B28" s="31" t="s">
        <v>217</v>
      </c>
      <c r="C28" s="31" t="s">
        <v>218</v>
      </c>
      <c r="D28" s="87">
        <v>2691540240</v>
      </c>
      <c r="E28" s="39" t="s">
        <v>216</v>
      </c>
      <c r="F28" s="42" t="s">
        <v>219</v>
      </c>
      <c r="G28" s="35" t="s">
        <v>9</v>
      </c>
      <c r="H28" s="40" t="s">
        <v>220</v>
      </c>
      <c r="I28" s="31" t="s">
        <v>101</v>
      </c>
      <c r="J28" s="31">
        <v>85</v>
      </c>
      <c r="K28" s="31">
        <v>16</v>
      </c>
      <c r="L28" s="41">
        <v>324</v>
      </c>
      <c r="M28" s="38">
        <v>2.25</v>
      </c>
      <c r="N28" s="38">
        <f t="shared" si="0"/>
        <v>729</v>
      </c>
      <c r="O28" s="38">
        <v>500</v>
      </c>
      <c r="P28" s="38">
        <f t="shared" si="1"/>
        <v>1229</v>
      </c>
      <c r="Q28" s="73"/>
    </row>
    <row r="29" spans="1:17" s="1" customFormat="1" ht="17.100000000000001" customHeight="1">
      <c r="A29" s="72">
        <f t="shared" si="2"/>
        <v>24</v>
      </c>
      <c r="B29" s="31" t="s">
        <v>217</v>
      </c>
      <c r="C29" s="31" t="s">
        <v>221</v>
      </c>
      <c r="D29" s="87">
        <v>2691540241</v>
      </c>
      <c r="E29" s="39" t="s">
        <v>216</v>
      </c>
      <c r="F29" s="40" t="s">
        <v>222</v>
      </c>
      <c r="G29" s="35" t="s">
        <v>9</v>
      </c>
      <c r="H29" s="42" t="s">
        <v>223</v>
      </c>
      <c r="I29" s="31" t="s">
        <v>16</v>
      </c>
      <c r="J29" s="31">
        <v>35</v>
      </c>
      <c r="K29" s="31">
        <v>3</v>
      </c>
      <c r="L29" s="41">
        <v>59</v>
      </c>
      <c r="M29" s="38">
        <v>2.25</v>
      </c>
      <c r="N29" s="38">
        <f t="shared" si="0"/>
        <v>132.75</v>
      </c>
      <c r="O29" s="38">
        <v>100</v>
      </c>
      <c r="P29" s="38">
        <f t="shared" si="1"/>
        <v>232.75</v>
      </c>
      <c r="Q29" s="74" t="s">
        <v>92</v>
      </c>
    </row>
    <row r="30" spans="1:17" s="1" customFormat="1" ht="17.100000000000001" customHeight="1">
      <c r="A30" s="72">
        <f t="shared" si="2"/>
        <v>25</v>
      </c>
      <c r="B30" s="31" t="s">
        <v>201</v>
      </c>
      <c r="C30" s="31" t="s">
        <v>224</v>
      </c>
      <c r="D30" s="87">
        <v>2691540242</v>
      </c>
      <c r="E30" s="39" t="s">
        <v>216</v>
      </c>
      <c r="F30" s="40" t="s">
        <v>113</v>
      </c>
      <c r="G30" s="35" t="s">
        <v>9</v>
      </c>
      <c r="H30" s="40" t="s">
        <v>114</v>
      </c>
      <c r="I30" s="31" t="s">
        <v>20</v>
      </c>
      <c r="J30" s="31">
        <v>250</v>
      </c>
      <c r="K30" s="31">
        <v>189</v>
      </c>
      <c r="L30" s="41">
        <v>4690</v>
      </c>
      <c r="M30" s="38">
        <v>3</v>
      </c>
      <c r="N30" s="38">
        <f t="shared" si="0"/>
        <v>14070</v>
      </c>
      <c r="O30" s="45">
        <v>200</v>
      </c>
      <c r="P30" s="38">
        <f t="shared" si="1"/>
        <v>14270</v>
      </c>
      <c r="Q30" s="74" t="s">
        <v>92</v>
      </c>
    </row>
    <row r="31" spans="1:17" s="1" customFormat="1" ht="17.100000000000001" customHeight="1">
      <c r="A31" s="72">
        <f t="shared" si="2"/>
        <v>26</v>
      </c>
      <c r="B31" s="31" t="s">
        <v>225</v>
      </c>
      <c r="C31" s="31" t="s">
        <v>226</v>
      </c>
      <c r="D31" s="87">
        <v>2691540243</v>
      </c>
      <c r="E31" s="39" t="s">
        <v>216</v>
      </c>
      <c r="F31" s="40" t="s">
        <v>227</v>
      </c>
      <c r="G31" s="35" t="s">
        <v>9</v>
      </c>
      <c r="H31" s="40" t="s">
        <v>228</v>
      </c>
      <c r="I31" s="31" t="s">
        <v>93</v>
      </c>
      <c r="J31" s="31">
        <v>280</v>
      </c>
      <c r="K31" s="31">
        <v>81</v>
      </c>
      <c r="L31" s="41">
        <v>1702</v>
      </c>
      <c r="M31" s="38">
        <v>3.75</v>
      </c>
      <c r="N31" s="38">
        <f t="shared" si="0"/>
        <v>6382.5</v>
      </c>
      <c r="O31" s="38">
        <v>2000</v>
      </c>
      <c r="P31" s="38">
        <f t="shared" si="1"/>
        <v>8382.5</v>
      </c>
      <c r="Q31" s="73"/>
    </row>
    <row r="32" spans="1:17" s="1" customFormat="1" ht="30">
      <c r="A32" s="72">
        <f t="shared" si="2"/>
        <v>27</v>
      </c>
      <c r="B32" s="33" t="s">
        <v>229</v>
      </c>
      <c r="C32" s="33" t="s">
        <v>230</v>
      </c>
      <c r="D32" s="88">
        <v>2691540244</v>
      </c>
      <c r="E32" s="34" t="s">
        <v>231</v>
      </c>
      <c r="F32" s="43" t="s">
        <v>232</v>
      </c>
      <c r="G32" s="35" t="s">
        <v>9</v>
      </c>
      <c r="H32" s="46" t="s">
        <v>233</v>
      </c>
      <c r="I32" s="31" t="s">
        <v>94</v>
      </c>
      <c r="J32" s="31">
        <v>415</v>
      </c>
      <c r="K32" s="33">
        <v>110</v>
      </c>
      <c r="L32" s="37">
        <v>2212</v>
      </c>
      <c r="M32" s="38">
        <v>4.25</v>
      </c>
      <c r="N32" s="38">
        <f t="shared" si="0"/>
        <v>9401</v>
      </c>
      <c r="O32" s="38">
        <v>3500</v>
      </c>
      <c r="P32" s="38">
        <f t="shared" si="1"/>
        <v>12901</v>
      </c>
      <c r="Q32" s="75"/>
    </row>
    <row r="33" spans="1:17" s="1" customFormat="1">
      <c r="A33" s="72">
        <f t="shared" si="2"/>
        <v>28</v>
      </c>
      <c r="B33" s="33" t="s">
        <v>229</v>
      </c>
      <c r="C33" s="33" t="s">
        <v>234</v>
      </c>
      <c r="D33" s="88">
        <v>2691540245</v>
      </c>
      <c r="E33" s="34" t="s">
        <v>231</v>
      </c>
      <c r="F33" s="46" t="s">
        <v>235</v>
      </c>
      <c r="G33" s="35" t="s">
        <v>9</v>
      </c>
      <c r="H33" s="43" t="s">
        <v>236</v>
      </c>
      <c r="I33" s="31" t="s">
        <v>101</v>
      </c>
      <c r="J33" s="31">
        <v>115</v>
      </c>
      <c r="K33" s="33">
        <v>40</v>
      </c>
      <c r="L33" s="37">
        <v>874</v>
      </c>
      <c r="M33" s="38">
        <v>2.25</v>
      </c>
      <c r="N33" s="38">
        <f t="shared" si="0"/>
        <v>1966.5</v>
      </c>
      <c r="O33" s="38">
        <v>1000</v>
      </c>
      <c r="P33" s="38">
        <f t="shared" si="1"/>
        <v>2966.5</v>
      </c>
      <c r="Q33" s="75"/>
    </row>
    <row r="34" spans="1:17" s="1" customFormat="1" ht="30">
      <c r="A34" s="72">
        <f t="shared" si="2"/>
        <v>29</v>
      </c>
      <c r="B34" s="31" t="s">
        <v>160</v>
      </c>
      <c r="C34" s="31" t="s">
        <v>237</v>
      </c>
      <c r="D34" s="87">
        <v>2691540246</v>
      </c>
      <c r="E34" s="39" t="s">
        <v>231</v>
      </c>
      <c r="F34" s="40" t="s">
        <v>87</v>
      </c>
      <c r="G34" s="35" t="s">
        <v>9</v>
      </c>
      <c r="H34" s="42" t="s">
        <v>159</v>
      </c>
      <c r="I34" s="31" t="s">
        <v>70</v>
      </c>
      <c r="J34" s="31">
        <v>130</v>
      </c>
      <c r="K34" s="31">
        <v>16</v>
      </c>
      <c r="L34" s="41">
        <v>304</v>
      </c>
      <c r="M34" s="38">
        <v>3</v>
      </c>
      <c r="N34" s="38">
        <f t="shared" si="0"/>
        <v>912</v>
      </c>
      <c r="O34" s="38">
        <v>500</v>
      </c>
      <c r="P34" s="38">
        <f t="shared" si="1"/>
        <v>1412</v>
      </c>
      <c r="Q34" s="73"/>
    </row>
    <row r="35" spans="1:17" s="1" customFormat="1" ht="30">
      <c r="A35" s="72">
        <f t="shared" si="2"/>
        <v>30</v>
      </c>
      <c r="B35" s="31" t="s">
        <v>201</v>
      </c>
      <c r="C35" s="31" t="s">
        <v>238</v>
      </c>
      <c r="D35" s="87">
        <v>2691540247</v>
      </c>
      <c r="E35" s="39" t="s">
        <v>231</v>
      </c>
      <c r="F35" s="40" t="s">
        <v>87</v>
      </c>
      <c r="G35" s="35" t="s">
        <v>9</v>
      </c>
      <c r="H35" s="42" t="s">
        <v>159</v>
      </c>
      <c r="I35" s="31" t="s">
        <v>70</v>
      </c>
      <c r="J35" s="31">
        <v>130</v>
      </c>
      <c r="K35" s="31">
        <v>11</v>
      </c>
      <c r="L35" s="41">
        <v>235</v>
      </c>
      <c r="M35" s="38">
        <v>3</v>
      </c>
      <c r="N35" s="38">
        <f t="shared" si="0"/>
        <v>705</v>
      </c>
      <c r="O35" s="38">
        <v>500</v>
      </c>
      <c r="P35" s="38">
        <f t="shared" si="1"/>
        <v>1205</v>
      </c>
      <c r="Q35" s="73"/>
    </row>
    <row r="36" spans="1:17" s="1" customFormat="1" ht="17.100000000000001" customHeight="1">
      <c r="A36" s="72">
        <f t="shared" si="2"/>
        <v>31</v>
      </c>
      <c r="B36" s="31" t="s">
        <v>225</v>
      </c>
      <c r="C36" s="31" t="s">
        <v>239</v>
      </c>
      <c r="D36" s="87">
        <v>2691540248</v>
      </c>
      <c r="E36" s="39" t="s">
        <v>231</v>
      </c>
      <c r="F36" s="40" t="s">
        <v>240</v>
      </c>
      <c r="G36" s="35" t="s">
        <v>9</v>
      </c>
      <c r="H36" s="40" t="s">
        <v>109</v>
      </c>
      <c r="I36" s="31" t="s">
        <v>104</v>
      </c>
      <c r="J36" s="31">
        <v>380</v>
      </c>
      <c r="K36" s="31">
        <v>73</v>
      </c>
      <c r="L36" s="41">
        <v>1555</v>
      </c>
      <c r="M36" s="38">
        <v>3.75</v>
      </c>
      <c r="N36" s="38">
        <f t="shared" si="0"/>
        <v>5831.25</v>
      </c>
      <c r="O36" s="38">
        <v>1000</v>
      </c>
      <c r="P36" s="38">
        <f t="shared" si="1"/>
        <v>6831.25</v>
      </c>
      <c r="Q36" s="73"/>
    </row>
    <row r="37" spans="1:17" s="1" customFormat="1" ht="17.100000000000001" customHeight="1">
      <c r="A37" s="72">
        <f t="shared" si="2"/>
        <v>32</v>
      </c>
      <c r="B37" s="33" t="s">
        <v>209</v>
      </c>
      <c r="C37" s="33" t="s">
        <v>241</v>
      </c>
      <c r="D37" s="88">
        <v>2691540249</v>
      </c>
      <c r="E37" s="34" t="s">
        <v>242</v>
      </c>
      <c r="F37" s="46" t="s">
        <v>243</v>
      </c>
      <c r="G37" s="35" t="s">
        <v>9</v>
      </c>
      <c r="H37" s="46" t="s">
        <v>244</v>
      </c>
      <c r="I37" s="31" t="s">
        <v>97</v>
      </c>
      <c r="J37" s="31">
        <v>195</v>
      </c>
      <c r="K37" s="33">
        <v>96</v>
      </c>
      <c r="L37" s="37">
        <v>2002</v>
      </c>
      <c r="M37" s="38">
        <v>3</v>
      </c>
      <c r="N37" s="38">
        <f t="shared" si="0"/>
        <v>6006</v>
      </c>
      <c r="O37" s="38">
        <v>1200</v>
      </c>
      <c r="P37" s="38">
        <f t="shared" si="1"/>
        <v>7206</v>
      </c>
      <c r="Q37" s="75"/>
    </row>
    <row r="38" spans="1:17" s="1" customFormat="1" ht="30">
      <c r="A38" s="72">
        <f t="shared" si="2"/>
        <v>33</v>
      </c>
      <c r="B38" s="31" t="s">
        <v>245</v>
      </c>
      <c r="C38" s="31" t="s">
        <v>246</v>
      </c>
      <c r="D38" s="87">
        <v>2691540250</v>
      </c>
      <c r="E38" s="39" t="s">
        <v>242</v>
      </c>
      <c r="F38" s="40" t="s">
        <v>247</v>
      </c>
      <c r="G38" s="35" t="s">
        <v>9</v>
      </c>
      <c r="H38" s="40" t="s">
        <v>248</v>
      </c>
      <c r="I38" s="31" t="s">
        <v>96</v>
      </c>
      <c r="J38" s="31">
        <v>260</v>
      </c>
      <c r="K38" s="31">
        <v>35</v>
      </c>
      <c r="L38" s="41">
        <v>801</v>
      </c>
      <c r="M38" s="38">
        <v>3.75</v>
      </c>
      <c r="N38" s="38">
        <f t="shared" ref="N38:N69" si="3">L38*M38</f>
        <v>3003.75</v>
      </c>
      <c r="O38" s="38">
        <v>1000</v>
      </c>
      <c r="P38" s="38">
        <f t="shared" ref="P38:P69" si="4">N38+O38</f>
        <v>4003.75</v>
      </c>
      <c r="Q38" s="73"/>
    </row>
    <row r="39" spans="1:17" s="1" customFormat="1" ht="17.100000000000001" customHeight="1">
      <c r="A39" s="72">
        <f t="shared" si="2"/>
        <v>34</v>
      </c>
      <c r="B39" s="33" t="s">
        <v>249</v>
      </c>
      <c r="C39" s="33" t="s">
        <v>250</v>
      </c>
      <c r="D39" s="88">
        <v>2691540251</v>
      </c>
      <c r="E39" s="34" t="s">
        <v>242</v>
      </c>
      <c r="F39" s="43" t="s">
        <v>179</v>
      </c>
      <c r="G39" s="44" t="s">
        <v>9</v>
      </c>
      <c r="H39" s="43" t="s">
        <v>180</v>
      </c>
      <c r="I39" s="33" t="s">
        <v>90</v>
      </c>
      <c r="J39" s="33">
        <v>480</v>
      </c>
      <c r="K39" s="33">
        <v>91</v>
      </c>
      <c r="L39" s="37">
        <v>2175</v>
      </c>
      <c r="M39" s="45">
        <v>4.25</v>
      </c>
      <c r="N39" s="45">
        <f t="shared" si="3"/>
        <v>9243.75</v>
      </c>
      <c r="O39" s="45">
        <v>2500</v>
      </c>
      <c r="P39" s="45">
        <f t="shared" si="4"/>
        <v>11743.75</v>
      </c>
      <c r="Q39" s="75"/>
    </row>
    <row r="40" spans="1:17" s="1" customFormat="1" ht="17.100000000000001" customHeight="1">
      <c r="A40" s="72">
        <f t="shared" si="2"/>
        <v>35</v>
      </c>
      <c r="B40" s="31" t="s">
        <v>245</v>
      </c>
      <c r="C40" s="31" t="s">
        <v>251</v>
      </c>
      <c r="D40" s="87">
        <v>2691540252</v>
      </c>
      <c r="E40" s="39" t="s">
        <v>252</v>
      </c>
      <c r="F40" s="40" t="s">
        <v>235</v>
      </c>
      <c r="G40" s="35" t="s">
        <v>9</v>
      </c>
      <c r="H40" s="40" t="s">
        <v>236</v>
      </c>
      <c r="I40" s="31" t="s">
        <v>101</v>
      </c>
      <c r="J40" s="31">
        <v>115</v>
      </c>
      <c r="K40" s="31">
        <v>52</v>
      </c>
      <c r="L40" s="41">
        <v>1243</v>
      </c>
      <c r="M40" s="38">
        <v>2.25</v>
      </c>
      <c r="N40" s="38">
        <f t="shared" si="3"/>
        <v>2796.75</v>
      </c>
      <c r="O40" s="38">
        <v>1000</v>
      </c>
      <c r="P40" s="38">
        <f t="shared" si="4"/>
        <v>3796.75</v>
      </c>
      <c r="Q40" s="73"/>
    </row>
    <row r="41" spans="1:17" s="1" customFormat="1" ht="30">
      <c r="A41" s="72">
        <f t="shared" si="2"/>
        <v>36</v>
      </c>
      <c r="B41" s="31" t="s">
        <v>217</v>
      </c>
      <c r="C41" s="31" t="s">
        <v>253</v>
      </c>
      <c r="D41" s="87">
        <v>2691540253</v>
      </c>
      <c r="E41" s="39" t="s">
        <v>252</v>
      </c>
      <c r="F41" s="42" t="s">
        <v>176</v>
      </c>
      <c r="G41" s="35" t="s">
        <v>9</v>
      </c>
      <c r="H41" s="40" t="s">
        <v>177</v>
      </c>
      <c r="I41" s="31" t="s">
        <v>90</v>
      </c>
      <c r="J41" s="31">
        <v>530</v>
      </c>
      <c r="K41" s="31">
        <v>97</v>
      </c>
      <c r="L41" s="41">
        <v>2272</v>
      </c>
      <c r="M41" s="38">
        <v>4.25</v>
      </c>
      <c r="N41" s="38">
        <f t="shared" si="3"/>
        <v>9656</v>
      </c>
      <c r="O41" s="38">
        <v>2500</v>
      </c>
      <c r="P41" s="38">
        <f t="shared" si="4"/>
        <v>12156</v>
      </c>
      <c r="Q41" s="74" t="s">
        <v>92</v>
      </c>
    </row>
    <row r="42" spans="1:17" s="1" customFormat="1" ht="17.100000000000001" customHeight="1">
      <c r="A42" s="72">
        <f t="shared" si="2"/>
        <v>37</v>
      </c>
      <c r="B42" s="31" t="s">
        <v>205</v>
      </c>
      <c r="C42" s="31" t="s">
        <v>254</v>
      </c>
      <c r="D42" s="87">
        <v>2691540254</v>
      </c>
      <c r="E42" s="39" t="s">
        <v>255</v>
      </c>
      <c r="F42" s="42" t="s">
        <v>256</v>
      </c>
      <c r="G42" s="35" t="s">
        <v>9</v>
      </c>
      <c r="H42" s="42" t="s">
        <v>257</v>
      </c>
      <c r="I42" s="31" t="s">
        <v>18</v>
      </c>
      <c r="J42" s="31">
        <v>135</v>
      </c>
      <c r="K42" s="31">
        <v>154</v>
      </c>
      <c r="L42" s="41">
        <v>3112</v>
      </c>
      <c r="M42" s="38">
        <v>3</v>
      </c>
      <c r="N42" s="38">
        <f t="shared" si="3"/>
        <v>9336</v>
      </c>
      <c r="O42" s="38">
        <v>1500</v>
      </c>
      <c r="P42" s="38">
        <f t="shared" si="4"/>
        <v>10836</v>
      </c>
      <c r="Q42" s="73"/>
    </row>
    <row r="43" spans="1:17" s="1" customFormat="1" ht="17.100000000000001" customHeight="1">
      <c r="A43" s="72">
        <f t="shared" si="2"/>
        <v>38</v>
      </c>
      <c r="B43" s="31" t="s">
        <v>205</v>
      </c>
      <c r="C43" s="31" t="s">
        <v>258</v>
      </c>
      <c r="D43" s="87">
        <v>2691540255</v>
      </c>
      <c r="E43" s="39" t="s">
        <v>255</v>
      </c>
      <c r="F43" s="40" t="s">
        <v>128</v>
      </c>
      <c r="G43" s="35" t="s">
        <v>9</v>
      </c>
      <c r="H43" s="40" t="s">
        <v>103</v>
      </c>
      <c r="I43" s="31" t="s">
        <v>97</v>
      </c>
      <c r="J43" s="31">
        <v>250</v>
      </c>
      <c r="K43" s="31">
        <v>40</v>
      </c>
      <c r="L43" s="41">
        <v>369</v>
      </c>
      <c r="M43" s="38">
        <v>3</v>
      </c>
      <c r="N43" s="38">
        <f t="shared" si="3"/>
        <v>1107</v>
      </c>
      <c r="O43" s="38">
        <v>700</v>
      </c>
      <c r="P43" s="38">
        <f t="shared" si="4"/>
        <v>1807</v>
      </c>
      <c r="Q43" s="73"/>
    </row>
    <row r="44" spans="1:17" s="1" customFormat="1" ht="17.100000000000001" customHeight="1">
      <c r="A44" s="72">
        <f t="shared" si="2"/>
        <v>39</v>
      </c>
      <c r="B44" s="31" t="s">
        <v>259</v>
      </c>
      <c r="C44" s="31" t="s">
        <v>260</v>
      </c>
      <c r="D44" s="87">
        <v>2691540256</v>
      </c>
      <c r="E44" s="39" t="s">
        <v>255</v>
      </c>
      <c r="F44" s="40" t="s">
        <v>261</v>
      </c>
      <c r="G44" s="35" t="s">
        <v>9</v>
      </c>
      <c r="H44" s="40" t="s">
        <v>244</v>
      </c>
      <c r="I44" s="31" t="s">
        <v>97</v>
      </c>
      <c r="J44" s="31">
        <v>195</v>
      </c>
      <c r="K44" s="31">
        <v>6</v>
      </c>
      <c r="L44" s="41">
        <v>86</v>
      </c>
      <c r="M44" s="38">
        <v>3</v>
      </c>
      <c r="N44" s="38">
        <f t="shared" si="3"/>
        <v>258</v>
      </c>
      <c r="O44" s="38">
        <v>500</v>
      </c>
      <c r="P44" s="38">
        <f t="shared" si="4"/>
        <v>758</v>
      </c>
      <c r="Q44" s="73"/>
    </row>
    <row r="45" spans="1:17" s="1" customFormat="1" ht="17.100000000000001" customHeight="1">
      <c r="A45" s="72">
        <f t="shared" si="2"/>
        <v>40</v>
      </c>
      <c r="B45" s="33" t="s">
        <v>201</v>
      </c>
      <c r="C45" s="33" t="s">
        <v>262</v>
      </c>
      <c r="D45" s="88">
        <v>2691540257</v>
      </c>
      <c r="E45" s="34" t="s">
        <v>263</v>
      </c>
      <c r="F45" s="46" t="s">
        <v>264</v>
      </c>
      <c r="G45" s="35" t="s">
        <v>9</v>
      </c>
      <c r="H45" s="43" t="s">
        <v>265</v>
      </c>
      <c r="I45" s="31" t="s">
        <v>100</v>
      </c>
      <c r="J45" s="31">
        <v>350</v>
      </c>
      <c r="K45" s="33">
        <v>187</v>
      </c>
      <c r="L45" s="37">
        <v>4205</v>
      </c>
      <c r="M45" s="38">
        <v>3.75</v>
      </c>
      <c r="N45" s="38">
        <f t="shared" si="3"/>
        <v>15768.75</v>
      </c>
      <c r="O45" s="38">
        <v>3000</v>
      </c>
      <c r="P45" s="38">
        <f t="shared" si="4"/>
        <v>18768.75</v>
      </c>
      <c r="Q45" s="76" t="s">
        <v>92</v>
      </c>
    </row>
    <row r="46" spans="1:17" s="1" customFormat="1" ht="17.100000000000001" customHeight="1">
      <c r="A46" s="72">
        <f t="shared" si="2"/>
        <v>41</v>
      </c>
      <c r="B46" s="31" t="s">
        <v>225</v>
      </c>
      <c r="C46" s="31" t="s">
        <v>266</v>
      </c>
      <c r="D46" s="87">
        <v>2691540258</v>
      </c>
      <c r="E46" s="39" t="s">
        <v>263</v>
      </c>
      <c r="F46" s="40" t="s">
        <v>267</v>
      </c>
      <c r="G46" s="35" t="s">
        <v>9</v>
      </c>
      <c r="H46" s="40" t="s">
        <v>268</v>
      </c>
      <c r="I46" s="31" t="s">
        <v>7</v>
      </c>
      <c r="J46" s="31">
        <v>150</v>
      </c>
      <c r="K46" s="31">
        <v>60</v>
      </c>
      <c r="L46" s="41">
        <v>820</v>
      </c>
      <c r="M46" s="38">
        <v>3</v>
      </c>
      <c r="N46" s="38">
        <f t="shared" si="3"/>
        <v>2460</v>
      </c>
      <c r="O46" s="38">
        <v>800</v>
      </c>
      <c r="P46" s="38">
        <f t="shared" si="4"/>
        <v>3260</v>
      </c>
      <c r="Q46" s="73"/>
    </row>
    <row r="47" spans="1:17" s="1" customFormat="1" ht="30">
      <c r="A47" s="72">
        <f t="shared" si="2"/>
        <v>42</v>
      </c>
      <c r="B47" s="47" t="s">
        <v>259</v>
      </c>
      <c r="C47" s="47" t="s">
        <v>269</v>
      </c>
      <c r="D47" s="89">
        <v>2691540259</v>
      </c>
      <c r="E47" s="48" t="s">
        <v>263</v>
      </c>
      <c r="F47" s="51" t="s">
        <v>270</v>
      </c>
      <c r="G47" s="47" t="s">
        <v>9</v>
      </c>
      <c r="H47" s="43" t="s">
        <v>271</v>
      </c>
      <c r="I47" s="47" t="s">
        <v>91</v>
      </c>
      <c r="J47" s="47">
        <v>40</v>
      </c>
      <c r="K47" s="47">
        <v>46</v>
      </c>
      <c r="L47" s="49">
        <v>975</v>
      </c>
      <c r="M47" s="50">
        <v>2.25</v>
      </c>
      <c r="N47" s="50">
        <f t="shared" si="3"/>
        <v>2193.75</v>
      </c>
      <c r="O47" s="50">
        <v>0</v>
      </c>
      <c r="P47" s="50">
        <f t="shared" si="4"/>
        <v>2193.75</v>
      </c>
      <c r="Q47" s="77"/>
    </row>
    <row r="48" spans="1:17" s="1" customFormat="1" ht="17.100000000000001" customHeight="1">
      <c r="A48" s="72">
        <f t="shared" si="2"/>
        <v>43</v>
      </c>
      <c r="B48" s="33" t="s">
        <v>272</v>
      </c>
      <c r="C48" s="33" t="s">
        <v>273</v>
      </c>
      <c r="D48" s="88">
        <v>2691540260</v>
      </c>
      <c r="E48" s="34" t="s">
        <v>274</v>
      </c>
      <c r="F48" s="43" t="s">
        <v>95</v>
      </c>
      <c r="G48" s="35" t="s">
        <v>9</v>
      </c>
      <c r="H48" s="43" t="s">
        <v>126</v>
      </c>
      <c r="I48" s="31" t="s">
        <v>18</v>
      </c>
      <c r="J48" s="31">
        <v>120</v>
      </c>
      <c r="K48" s="33">
        <v>7</v>
      </c>
      <c r="L48" s="37">
        <v>202</v>
      </c>
      <c r="M48" s="38">
        <v>2.25</v>
      </c>
      <c r="N48" s="38">
        <f t="shared" si="3"/>
        <v>454.5</v>
      </c>
      <c r="O48" s="38">
        <v>700</v>
      </c>
      <c r="P48" s="38">
        <f t="shared" si="4"/>
        <v>1154.5</v>
      </c>
      <c r="Q48" s="75"/>
    </row>
    <row r="49" spans="1:17" s="1" customFormat="1" ht="17.100000000000001" customHeight="1">
      <c r="A49" s="72">
        <f t="shared" si="2"/>
        <v>44</v>
      </c>
      <c r="B49" s="31" t="s">
        <v>245</v>
      </c>
      <c r="C49" s="31" t="s">
        <v>275</v>
      </c>
      <c r="D49" s="87">
        <v>2691540261</v>
      </c>
      <c r="E49" s="39" t="s">
        <v>274</v>
      </c>
      <c r="F49" s="40" t="s">
        <v>128</v>
      </c>
      <c r="G49" s="35" t="s">
        <v>9</v>
      </c>
      <c r="H49" s="40" t="s">
        <v>103</v>
      </c>
      <c r="I49" s="31" t="s">
        <v>97</v>
      </c>
      <c r="J49" s="31">
        <v>250</v>
      </c>
      <c r="K49" s="31">
        <v>40</v>
      </c>
      <c r="L49" s="41">
        <v>881</v>
      </c>
      <c r="M49" s="38">
        <v>3</v>
      </c>
      <c r="N49" s="38">
        <f t="shared" si="3"/>
        <v>2643</v>
      </c>
      <c r="O49" s="38">
        <v>1000</v>
      </c>
      <c r="P49" s="38">
        <f t="shared" si="4"/>
        <v>3643</v>
      </c>
      <c r="Q49" s="73"/>
    </row>
    <row r="50" spans="1:17" s="1" customFormat="1" ht="30">
      <c r="A50" s="72">
        <f t="shared" si="2"/>
        <v>45</v>
      </c>
      <c r="B50" s="33" t="s">
        <v>259</v>
      </c>
      <c r="C50" s="33" t="s">
        <v>276</v>
      </c>
      <c r="D50" s="88">
        <v>2691540262</v>
      </c>
      <c r="E50" s="34" t="s">
        <v>277</v>
      </c>
      <c r="F50" s="46" t="s">
        <v>278</v>
      </c>
      <c r="G50" s="35" t="s">
        <v>9</v>
      </c>
      <c r="H50" s="46" t="s">
        <v>279</v>
      </c>
      <c r="I50" s="31" t="s">
        <v>16</v>
      </c>
      <c r="J50" s="31">
        <v>35</v>
      </c>
      <c r="K50" s="33">
        <v>10</v>
      </c>
      <c r="L50" s="37">
        <v>104</v>
      </c>
      <c r="M50" s="38">
        <v>2.25</v>
      </c>
      <c r="N50" s="38">
        <f t="shared" si="3"/>
        <v>234</v>
      </c>
      <c r="O50" s="38">
        <v>500</v>
      </c>
      <c r="P50" s="38">
        <f t="shared" si="4"/>
        <v>734</v>
      </c>
      <c r="Q50" s="75"/>
    </row>
    <row r="51" spans="1:17" s="1" customFormat="1" ht="17.100000000000001" customHeight="1">
      <c r="A51" s="72">
        <f t="shared" si="2"/>
        <v>46</v>
      </c>
      <c r="B51" s="33" t="s">
        <v>259</v>
      </c>
      <c r="C51" s="33" t="s">
        <v>280</v>
      </c>
      <c r="D51" s="88">
        <v>2691540263</v>
      </c>
      <c r="E51" s="34" t="s">
        <v>277</v>
      </c>
      <c r="F51" s="46" t="s">
        <v>281</v>
      </c>
      <c r="G51" s="35" t="s">
        <v>9</v>
      </c>
      <c r="H51" s="46" t="s">
        <v>282</v>
      </c>
      <c r="I51" s="31" t="s">
        <v>16</v>
      </c>
      <c r="J51" s="31">
        <v>60</v>
      </c>
      <c r="K51" s="33">
        <v>1</v>
      </c>
      <c r="L51" s="37">
        <v>9</v>
      </c>
      <c r="M51" s="38">
        <v>2.25</v>
      </c>
      <c r="N51" s="38">
        <f t="shared" si="3"/>
        <v>20.25</v>
      </c>
      <c r="O51" s="38">
        <v>0</v>
      </c>
      <c r="P51" s="38">
        <f t="shared" si="4"/>
        <v>20.25</v>
      </c>
      <c r="Q51" s="75"/>
    </row>
    <row r="52" spans="1:17" s="1" customFormat="1" ht="17.100000000000001" customHeight="1">
      <c r="A52" s="72">
        <f t="shared" si="2"/>
        <v>47</v>
      </c>
      <c r="B52" s="33" t="s">
        <v>272</v>
      </c>
      <c r="C52" s="33" t="s">
        <v>283</v>
      </c>
      <c r="D52" s="88">
        <v>2691540264</v>
      </c>
      <c r="E52" s="34" t="s">
        <v>277</v>
      </c>
      <c r="F52" s="46" t="s">
        <v>153</v>
      </c>
      <c r="G52" s="35" t="s">
        <v>9</v>
      </c>
      <c r="H52" s="36" t="s">
        <v>154</v>
      </c>
      <c r="I52" s="35" t="s">
        <v>20</v>
      </c>
      <c r="J52" s="31">
        <v>220</v>
      </c>
      <c r="K52" s="33">
        <v>1</v>
      </c>
      <c r="L52" s="37">
        <v>9</v>
      </c>
      <c r="M52" s="38">
        <v>3</v>
      </c>
      <c r="N52" s="38">
        <f t="shared" si="3"/>
        <v>27</v>
      </c>
      <c r="O52" s="38">
        <v>500</v>
      </c>
      <c r="P52" s="38">
        <f t="shared" si="4"/>
        <v>527</v>
      </c>
      <c r="Q52" s="75"/>
    </row>
    <row r="53" spans="1:17" s="1" customFormat="1" ht="17.100000000000001" customHeight="1">
      <c r="A53" s="72">
        <f t="shared" si="2"/>
        <v>48</v>
      </c>
      <c r="B53" s="31" t="s">
        <v>272</v>
      </c>
      <c r="C53" s="31" t="s">
        <v>284</v>
      </c>
      <c r="D53" s="87">
        <v>2691540265</v>
      </c>
      <c r="E53" s="39" t="s">
        <v>277</v>
      </c>
      <c r="F53" s="40" t="s">
        <v>285</v>
      </c>
      <c r="G53" s="35" t="s">
        <v>9</v>
      </c>
      <c r="H53" s="43" t="s">
        <v>286</v>
      </c>
      <c r="I53" s="31" t="s">
        <v>94</v>
      </c>
      <c r="J53" s="31">
        <v>430</v>
      </c>
      <c r="K53" s="31">
        <v>1</v>
      </c>
      <c r="L53" s="41">
        <v>9</v>
      </c>
      <c r="M53" s="38">
        <v>4.25</v>
      </c>
      <c r="N53" s="38">
        <f t="shared" si="3"/>
        <v>38.25</v>
      </c>
      <c r="O53" s="38">
        <v>1000</v>
      </c>
      <c r="P53" s="38">
        <f t="shared" si="4"/>
        <v>1038.25</v>
      </c>
      <c r="Q53" s="73"/>
    </row>
    <row r="54" spans="1:17" s="1" customFormat="1" ht="17.100000000000001" customHeight="1">
      <c r="A54" s="72">
        <f t="shared" si="2"/>
        <v>49</v>
      </c>
      <c r="B54" s="31" t="s">
        <v>272</v>
      </c>
      <c r="C54" s="31" t="s">
        <v>287</v>
      </c>
      <c r="D54" s="87">
        <v>2691540266</v>
      </c>
      <c r="E54" s="39" t="s">
        <v>277</v>
      </c>
      <c r="F54" s="42" t="s">
        <v>124</v>
      </c>
      <c r="G54" s="35" t="s">
        <v>9</v>
      </c>
      <c r="H54" s="40" t="s">
        <v>125</v>
      </c>
      <c r="I54" s="31" t="s">
        <v>94</v>
      </c>
      <c r="J54" s="31">
        <v>430</v>
      </c>
      <c r="K54" s="31">
        <v>1</v>
      </c>
      <c r="L54" s="41">
        <v>9</v>
      </c>
      <c r="M54" s="38">
        <v>4.25</v>
      </c>
      <c r="N54" s="38">
        <f t="shared" si="3"/>
        <v>38.25</v>
      </c>
      <c r="O54" s="38">
        <v>1000</v>
      </c>
      <c r="P54" s="38">
        <f t="shared" si="4"/>
        <v>1038.25</v>
      </c>
      <c r="Q54" s="73"/>
    </row>
    <row r="55" spans="1:17" s="1" customFormat="1" ht="17.100000000000001" customHeight="1">
      <c r="A55" s="72">
        <f t="shared" si="2"/>
        <v>50</v>
      </c>
      <c r="B55" s="33" t="s">
        <v>272</v>
      </c>
      <c r="C55" s="33" t="s">
        <v>288</v>
      </c>
      <c r="D55" s="88">
        <v>2691540267</v>
      </c>
      <c r="E55" s="34" t="s">
        <v>277</v>
      </c>
      <c r="F55" s="46" t="s">
        <v>289</v>
      </c>
      <c r="G55" s="35" t="s">
        <v>9</v>
      </c>
      <c r="H55" s="43" t="s">
        <v>290</v>
      </c>
      <c r="I55" s="31" t="s">
        <v>90</v>
      </c>
      <c r="J55" s="31">
        <v>460</v>
      </c>
      <c r="K55" s="33">
        <v>1</v>
      </c>
      <c r="L55" s="37">
        <v>9</v>
      </c>
      <c r="M55" s="38">
        <v>4.25</v>
      </c>
      <c r="N55" s="38">
        <f t="shared" si="3"/>
        <v>38.25</v>
      </c>
      <c r="O55" s="38">
        <v>500</v>
      </c>
      <c r="P55" s="38">
        <f t="shared" si="4"/>
        <v>538.25</v>
      </c>
      <c r="Q55" s="75"/>
    </row>
    <row r="56" spans="1:17" s="1" customFormat="1" ht="17.100000000000001" customHeight="1">
      <c r="A56" s="72">
        <f t="shared" si="2"/>
        <v>51</v>
      </c>
      <c r="B56" s="31" t="s">
        <v>272</v>
      </c>
      <c r="C56" s="31" t="s">
        <v>291</v>
      </c>
      <c r="D56" s="87">
        <v>2691540268</v>
      </c>
      <c r="E56" s="39" t="s">
        <v>277</v>
      </c>
      <c r="F56" s="40" t="s">
        <v>292</v>
      </c>
      <c r="G56" s="35" t="s">
        <v>9</v>
      </c>
      <c r="H56" s="43" t="s">
        <v>293</v>
      </c>
      <c r="I56" s="31" t="s">
        <v>90</v>
      </c>
      <c r="J56" s="31">
        <v>500</v>
      </c>
      <c r="K56" s="31">
        <v>2</v>
      </c>
      <c r="L56" s="41">
        <v>18</v>
      </c>
      <c r="M56" s="38">
        <v>4.25</v>
      </c>
      <c r="N56" s="38">
        <f t="shared" si="3"/>
        <v>76.5</v>
      </c>
      <c r="O56" s="38">
        <v>800</v>
      </c>
      <c r="P56" s="38">
        <f t="shared" si="4"/>
        <v>876.5</v>
      </c>
      <c r="Q56" s="73"/>
    </row>
    <row r="57" spans="1:17" s="1" customFormat="1" ht="17.100000000000001" customHeight="1">
      <c r="A57" s="72">
        <f t="shared" si="2"/>
        <v>52</v>
      </c>
      <c r="B57" s="31" t="s">
        <v>225</v>
      </c>
      <c r="C57" s="31" t="s">
        <v>294</v>
      </c>
      <c r="D57" s="87">
        <v>2691540269</v>
      </c>
      <c r="E57" s="39" t="s">
        <v>277</v>
      </c>
      <c r="F57" s="40" t="s">
        <v>105</v>
      </c>
      <c r="G57" s="35" t="s">
        <v>9</v>
      </c>
      <c r="H57" s="40" t="s">
        <v>106</v>
      </c>
      <c r="I57" s="31" t="s">
        <v>97</v>
      </c>
      <c r="J57" s="31">
        <v>250</v>
      </c>
      <c r="K57" s="31">
        <v>1</v>
      </c>
      <c r="L57" s="41">
        <v>9</v>
      </c>
      <c r="M57" s="38">
        <v>3</v>
      </c>
      <c r="N57" s="38">
        <f t="shared" si="3"/>
        <v>27</v>
      </c>
      <c r="O57" s="38">
        <v>0</v>
      </c>
      <c r="P57" s="38">
        <f t="shared" si="4"/>
        <v>27</v>
      </c>
      <c r="Q57" s="73"/>
    </row>
    <row r="58" spans="1:17" s="1" customFormat="1" ht="17.100000000000001" customHeight="1">
      <c r="A58" s="72">
        <f t="shared" si="2"/>
        <v>53</v>
      </c>
      <c r="B58" s="33" t="s">
        <v>259</v>
      </c>
      <c r="C58" s="33" t="s">
        <v>295</v>
      </c>
      <c r="D58" s="88">
        <v>2691540270</v>
      </c>
      <c r="E58" s="34" t="s">
        <v>277</v>
      </c>
      <c r="F58" s="46" t="s">
        <v>296</v>
      </c>
      <c r="G58" s="35" t="s">
        <v>9</v>
      </c>
      <c r="H58" s="40" t="s">
        <v>297</v>
      </c>
      <c r="I58" s="31" t="s">
        <v>17</v>
      </c>
      <c r="J58" s="31">
        <v>70</v>
      </c>
      <c r="K58" s="33">
        <v>1</v>
      </c>
      <c r="L58" s="37">
        <v>9</v>
      </c>
      <c r="M58" s="38">
        <v>2.25</v>
      </c>
      <c r="N58" s="38">
        <f t="shared" si="3"/>
        <v>20.25</v>
      </c>
      <c r="O58" s="38">
        <v>500</v>
      </c>
      <c r="P58" s="38">
        <f t="shared" si="4"/>
        <v>520.25</v>
      </c>
      <c r="Q58" s="75"/>
    </row>
    <row r="59" spans="1:17" s="1" customFormat="1" ht="30">
      <c r="A59" s="72">
        <f t="shared" si="2"/>
        <v>54</v>
      </c>
      <c r="B59" s="33" t="s">
        <v>259</v>
      </c>
      <c r="C59" s="33" t="s">
        <v>298</v>
      </c>
      <c r="D59" s="88">
        <v>2691540271</v>
      </c>
      <c r="E59" s="34" t="s">
        <v>277</v>
      </c>
      <c r="F59" s="46" t="s">
        <v>219</v>
      </c>
      <c r="G59" s="35" t="s">
        <v>9</v>
      </c>
      <c r="H59" s="46" t="s">
        <v>279</v>
      </c>
      <c r="I59" s="31" t="s">
        <v>16</v>
      </c>
      <c r="J59" s="31">
        <v>35</v>
      </c>
      <c r="K59" s="33">
        <v>1</v>
      </c>
      <c r="L59" s="37">
        <v>9</v>
      </c>
      <c r="M59" s="38">
        <v>2.25</v>
      </c>
      <c r="N59" s="38">
        <f t="shared" si="3"/>
        <v>20.25</v>
      </c>
      <c r="O59" s="38">
        <v>0</v>
      </c>
      <c r="P59" s="38">
        <f t="shared" si="4"/>
        <v>20.25</v>
      </c>
      <c r="Q59" s="75"/>
    </row>
    <row r="60" spans="1:17" s="1" customFormat="1">
      <c r="A60" s="72">
        <f t="shared" si="2"/>
        <v>55</v>
      </c>
      <c r="B60" s="33" t="s">
        <v>160</v>
      </c>
      <c r="C60" s="33" t="s">
        <v>299</v>
      </c>
      <c r="D60" s="88">
        <v>2691540272</v>
      </c>
      <c r="E60" s="34" t="s">
        <v>277</v>
      </c>
      <c r="F60" s="46" t="s">
        <v>129</v>
      </c>
      <c r="G60" s="35" t="s">
        <v>9</v>
      </c>
      <c r="H60" s="43" t="s">
        <v>130</v>
      </c>
      <c r="I60" s="31" t="s">
        <v>18</v>
      </c>
      <c r="J60" s="31">
        <v>125</v>
      </c>
      <c r="K60" s="33">
        <v>1</v>
      </c>
      <c r="L60" s="37">
        <v>9</v>
      </c>
      <c r="M60" s="38">
        <v>3</v>
      </c>
      <c r="N60" s="38">
        <f t="shared" si="3"/>
        <v>27</v>
      </c>
      <c r="O60" s="38">
        <v>400</v>
      </c>
      <c r="P60" s="38">
        <f t="shared" si="4"/>
        <v>427</v>
      </c>
      <c r="Q60" s="75"/>
    </row>
    <row r="61" spans="1:17" s="1" customFormat="1" ht="30">
      <c r="A61" s="72">
        <f t="shared" si="2"/>
        <v>56</v>
      </c>
      <c r="B61" s="31" t="s">
        <v>272</v>
      </c>
      <c r="C61" s="31" t="s">
        <v>300</v>
      </c>
      <c r="D61" s="87">
        <v>2691540273</v>
      </c>
      <c r="E61" s="39" t="s">
        <v>277</v>
      </c>
      <c r="F61" s="40" t="s">
        <v>301</v>
      </c>
      <c r="G61" s="35" t="s">
        <v>9</v>
      </c>
      <c r="H61" s="40" t="s">
        <v>302</v>
      </c>
      <c r="I61" s="31" t="s">
        <v>17</v>
      </c>
      <c r="J61" s="31">
        <v>85</v>
      </c>
      <c r="K61" s="31">
        <v>5</v>
      </c>
      <c r="L61" s="41">
        <v>45</v>
      </c>
      <c r="M61" s="38">
        <v>2.25</v>
      </c>
      <c r="N61" s="38">
        <f t="shared" si="3"/>
        <v>101.25</v>
      </c>
      <c r="O61" s="38">
        <v>500</v>
      </c>
      <c r="P61" s="38">
        <f t="shared" si="4"/>
        <v>601.25</v>
      </c>
      <c r="Q61" s="73"/>
    </row>
    <row r="62" spans="1:17" s="1" customFormat="1" ht="17.100000000000001" customHeight="1">
      <c r="A62" s="72">
        <f t="shared" si="2"/>
        <v>57</v>
      </c>
      <c r="B62" s="31" t="s">
        <v>160</v>
      </c>
      <c r="C62" s="31" t="s">
        <v>303</v>
      </c>
      <c r="D62" s="87">
        <v>2691540274</v>
      </c>
      <c r="E62" s="39" t="s">
        <v>277</v>
      </c>
      <c r="F62" s="42" t="s">
        <v>23</v>
      </c>
      <c r="G62" s="35" t="s">
        <v>9</v>
      </c>
      <c r="H62" s="40" t="s">
        <v>24</v>
      </c>
      <c r="I62" s="31" t="s">
        <v>18</v>
      </c>
      <c r="J62" s="31">
        <v>130</v>
      </c>
      <c r="K62" s="31">
        <v>6</v>
      </c>
      <c r="L62" s="41">
        <v>54</v>
      </c>
      <c r="M62" s="38">
        <v>3</v>
      </c>
      <c r="N62" s="38">
        <f t="shared" si="3"/>
        <v>162</v>
      </c>
      <c r="O62" s="38">
        <v>500</v>
      </c>
      <c r="P62" s="38">
        <f t="shared" si="4"/>
        <v>662</v>
      </c>
      <c r="Q62" s="73"/>
    </row>
    <row r="63" spans="1:17" s="1" customFormat="1" ht="17.100000000000001" customHeight="1">
      <c r="A63" s="72">
        <f t="shared" si="2"/>
        <v>58</v>
      </c>
      <c r="B63" s="31" t="s">
        <v>272</v>
      </c>
      <c r="C63" s="31" t="s">
        <v>304</v>
      </c>
      <c r="D63" s="87">
        <v>2691540275</v>
      </c>
      <c r="E63" s="39" t="s">
        <v>277</v>
      </c>
      <c r="F63" s="40" t="s">
        <v>305</v>
      </c>
      <c r="G63" s="35" t="s">
        <v>9</v>
      </c>
      <c r="H63" s="40" t="s">
        <v>306</v>
      </c>
      <c r="I63" s="31" t="s">
        <v>20</v>
      </c>
      <c r="J63" s="31">
        <v>280</v>
      </c>
      <c r="K63" s="31">
        <v>2</v>
      </c>
      <c r="L63" s="41">
        <v>18</v>
      </c>
      <c r="M63" s="38">
        <v>3</v>
      </c>
      <c r="N63" s="38">
        <f t="shared" si="3"/>
        <v>54</v>
      </c>
      <c r="O63" s="38">
        <v>800</v>
      </c>
      <c r="P63" s="38">
        <f t="shared" si="4"/>
        <v>854</v>
      </c>
      <c r="Q63" s="73"/>
    </row>
    <row r="64" spans="1:17" s="1" customFormat="1" ht="17.100000000000001" customHeight="1">
      <c r="A64" s="72">
        <f t="shared" si="2"/>
        <v>59</v>
      </c>
      <c r="B64" s="33" t="s">
        <v>272</v>
      </c>
      <c r="C64" s="33" t="s">
        <v>307</v>
      </c>
      <c r="D64" s="88">
        <v>2691540276</v>
      </c>
      <c r="E64" s="34" t="s">
        <v>277</v>
      </c>
      <c r="F64" s="43" t="s">
        <v>98</v>
      </c>
      <c r="G64" s="44" t="s">
        <v>9</v>
      </c>
      <c r="H64" s="43" t="s">
        <v>99</v>
      </c>
      <c r="I64" s="33" t="s">
        <v>100</v>
      </c>
      <c r="J64" s="33">
        <v>480</v>
      </c>
      <c r="K64" s="33">
        <v>3</v>
      </c>
      <c r="L64" s="37">
        <v>27</v>
      </c>
      <c r="M64" s="45">
        <v>4.25</v>
      </c>
      <c r="N64" s="45">
        <f t="shared" si="3"/>
        <v>114.75</v>
      </c>
      <c r="O64" s="45">
        <v>2000</v>
      </c>
      <c r="P64" s="45">
        <f t="shared" si="4"/>
        <v>2114.75</v>
      </c>
      <c r="Q64" s="75"/>
    </row>
    <row r="65" spans="1:17" s="1" customFormat="1" ht="17.100000000000001" customHeight="1">
      <c r="A65" s="72">
        <f t="shared" si="2"/>
        <v>60</v>
      </c>
      <c r="B65" s="31" t="s">
        <v>272</v>
      </c>
      <c r="C65" s="31" t="s">
        <v>308</v>
      </c>
      <c r="D65" s="87">
        <v>2691540277</v>
      </c>
      <c r="E65" s="39" t="s">
        <v>277</v>
      </c>
      <c r="F65" s="42" t="s">
        <v>74</v>
      </c>
      <c r="G65" s="35" t="s">
        <v>9</v>
      </c>
      <c r="H65" s="40" t="s">
        <v>75</v>
      </c>
      <c r="I65" s="31" t="s">
        <v>20</v>
      </c>
      <c r="J65" s="31">
        <v>270</v>
      </c>
      <c r="K65" s="31">
        <v>2</v>
      </c>
      <c r="L65" s="41">
        <v>18</v>
      </c>
      <c r="M65" s="38">
        <v>3.75</v>
      </c>
      <c r="N65" s="38">
        <f t="shared" si="3"/>
        <v>67.5</v>
      </c>
      <c r="O65" s="38">
        <v>500</v>
      </c>
      <c r="P65" s="38">
        <f t="shared" si="4"/>
        <v>567.5</v>
      </c>
      <c r="Q65" s="73"/>
    </row>
    <row r="66" spans="1:17" s="1" customFormat="1" ht="17.100000000000001" customHeight="1">
      <c r="A66" s="72">
        <f t="shared" si="2"/>
        <v>61</v>
      </c>
      <c r="B66" s="31" t="s">
        <v>160</v>
      </c>
      <c r="C66" s="31" t="s">
        <v>309</v>
      </c>
      <c r="D66" s="87">
        <v>2691540278</v>
      </c>
      <c r="E66" s="39" t="s">
        <v>277</v>
      </c>
      <c r="F66" s="42" t="s">
        <v>256</v>
      </c>
      <c r="G66" s="35" t="s">
        <v>9</v>
      </c>
      <c r="H66" s="42" t="s">
        <v>257</v>
      </c>
      <c r="I66" s="31" t="s">
        <v>18</v>
      </c>
      <c r="J66" s="31">
        <v>135</v>
      </c>
      <c r="K66" s="31">
        <v>7</v>
      </c>
      <c r="L66" s="41">
        <v>63</v>
      </c>
      <c r="M66" s="38">
        <v>3</v>
      </c>
      <c r="N66" s="38">
        <f t="shared" si="3"/>
        <v>189</v>
      </c>
      <c r="O66" s="38">
        <v>500</v>
      </c>
      <c r="P66" s="38">
        <f t="shared" si="4"/>
        <v>689</v>
      </c>
      <c r="Q66" s="73"/>
    </row>
    <row r="67" spans="1:17" s="1" customFormat="1" ht="30">
      <c r="A67" s="72">
        <f t="shared" si="2"/>
        <v>62</v>
      </c>
      <c r="B67" s="47" t="s">
        <v>225</v>
      </c>
      <c r="C67" s="47" t="s">
        <v>310</v>
      </c>
      <c r="D67" s="88">
        <v>2691540279</v>
      </c>
      <c r="E67" s="34" t="s">
        <v>277</v>
      </c>
      <c r="F67" s="51" t="s">
        <v>311</v>
      </c>
      <c r="G67" s="44" t="s">
        <v>9</v>
      </c>
      <c r="H67" s="51" t="s">
        <v>312</v>
      </c>
      <c r="I67" s="33" t="s">
        <v>93</v>
      </c>
      <c r="J67" s="33">
        <v>320</v>
      </c>
      <c r="K67" s="47">
        <v>4</v>
      </c>
      <c r="L67" s="49">
        <v>36</v>
      </c>
      <c r="M67" s="45">
        <v>3.75</v>
      </c>
      <c r="N67" s="45">
        <f t="shared" si="3"/>
        <v>135</v>
      </c>
      <c r="O67" s="45">
        <v>500</v>
      </c>
      <c r="P67" s="45">
        <f t="shared" si="4"/>
        <v>635</v>
      </c>
      <c r="Q67" s="75"/>
    </row>
    <row r="68" spans="1:17" s="1" customFormat="1" ht="30">
      <c r="A68" s="72">
        <f t="shared" si="2"/>
        <v>63</v>
      </c>
      <c r="B68" s="33" t="s">
        <v>225</v>
      </c>
      <c r="C68" s="33" t="s">
        <v>313</v>
      </c>
      <c r="D68" s="88">
        <v>2691540280</v>
      </c>
      <c r="E68" s="34" t="s">
        <v>277</v>
      </c>
      <c r="F68" s="46" t="s">
        <v>314</v>
      </c>
      <c r="G68" s="35" t="s">
        <v>9</v>
      </c>
      <c r="H68" s="46" t="s">
        <v>123</v>
      </c>
      <c r="I68" s="31" t="s">
        <v>93</v>
      </c>
      <c r="J68" s="31">
        <v>305</v>
      </c>
      <c r="K68" s="33">
        <v>4</v>
      </c>
      <c r="L68" s="37">
        <v>36</v>
      </c>
      <c r="M68" s="38">
        <v>3.75</v>
      </c>
      <c r="N68" s="38">
        <f t="shared" si="3"/>
        <v>135</v>
      </c>
      <c r="O68" s="38">
        <v>500</v>
      </c>
      <c r="P68" s="38">
        <f t="shared" si="4"/>
        <v>635</v>
      </c>
      <c r="Q68" s="75"/>
    </row>
    <row r="69" spans="1:17" s="1" customFormat="1" ht="17.100000000000001" customHeight="1">
      <c r="A69" s="72">
        <f t="shared" si="2"/>
        <v>64</v>
      </c>
      <c r="B69" s="31" t="s">
        <v>259</v>
      </c>
      <c r="C69" s="31" t="s">
        <v>315</v>
      </c>
      <c r="D69" s="87">
        <v>2691540281</v>
      </c>
      <c r="E69" s="39" t="s">
        <v>277</v>
      </c>
      <c r="F69" s="40" t="s">
        <v>316</v>
      </c>
      <c r="G69" s="35" t="s">
        <v>9</v>
      </c>
      <c r="H69" s="40" t="s">
        <v>317</v>
      </c>
      <c r="I69" s="31" t="s">
        <v>17</v>
      </c>
      <c r="J69" s="31">
        <v>85</v>
      </c>
      <c r="K69" s="31">
        <v>2</v>
      </c>
      <c r="L69" s="41">
        <v>18</v>
      </c>
      <c r="M69" s="38">
        <v>2.25</v>
      </c>
      <c r="N69" s="38">
        <f t="shared" si="3"/>
        <v>40.5</v>
      </c>
      <c r="O69" s="38">
        <v>0</v>
      </c>
      <c r="P69" s="38">
        <f t="shared" si="4"/>
        <v>40.5</v>
      </c>
      <c r="Q69" s="73"/>
    </row>
    <row r="70" spans="1:17" s="1" customFormat="1" ht="17.100000000000001" customHeight="1">
      <c r="A70" s="72">
        <f t="shared" si="2"/>
        <v>65</v>
      </c>
      <c r="B70" s="33" t="s">
        <v>272</v>
      </c>
      <c r="C70" s="33" t="s">
        <v>318</v>
      </c>
      <c r="D70" s="88">
        <v>2691540282</v>
      </c>
      <c r="E70" s="34" t="s">
        <v>277</v>
      </c>
      <c r="F70" s="46" t="s">
        <v>134</v>
      </c>
      <c r="G70" s="35" t="s">
        <v>9</v>
      </c>
      <c r="H70" s="43" t="s">
        <v>135</v>
      </c>
      <c r="I70" s="31" t="s">
        <v>18</v>
      </c>
      <c r="J70" s="31">
        <v>110</v>
      </c>
      <c r="K70" s="33">
        <v>4</v>
      </c>
      <c r="L70" s="37">
        <v>36</v>
      </c>
      <c r="M70" s="38">
        <v>2.25</v>
      </c>
      <c r="N70" s="38">
        <f t="shared" ref="N70:N101" si="5">L70*M70</f>
        <v>81</v>
      </c>
      <c r="O70" s="38">
        <v>500</v>
      </c>
      <c r="P70" s="38">
        <f t="shared" ref="P70:P101" si="6">N70+O70</f>
        <v>581</v>
      </c>
      <c r="Q70" s="75"/>
    </row>
    <row r="71" spans="1:17" s="1" customFormat="1" ht="17.100000000000001" customHeight="1">
      <c r="A71" s="72">
        <f t="shared" si="2"/>
        <v>66</v>
      </c>
      <c r="B71" s="31" t="s">
        <v>259</v>
      </c>
      <c r="C71" s="31" t="s">
        <v>319</v>
      </c>
      <c r="D71" s="87">
        <v>2691540283</v>
      </c>
      <c r="E71" s="39" t="s">
        <v>277</v>
      </c>
      <c r="F71" s="40" t="s">
        <v>320</v>
      </c>
      <c r="G71" s="35" t="s">
        <v>9</v>
      </c>
      <c r="H71" s="40" t="s">
        <v>321</v>
      </c>
      <c r="I71" s="31" t="s">
        <v>121</v>
      </c>
      <c r="J71" s="31">
        <v>70</v>
      </c>
      <c r="K71" s="31">
        <v>1</v>
      </c>
      <c r="L71" s="41">
        <v>9</v>
      </c>
      <c r="M71" s="38">
        <v>2.25</v>
      </c>
      <c r="N71" s="38">
        <f t="shared" si="5"/>
        <v>20.25</v>
      </c>
      <c r="O71" s="38">
        <v>600</v>
      </c>
      <c r="P71" s="38">
        <f t="shared" si="6"/>
        <v>620.25</v>
      </c>
      <c r="Q71" s="73"/>
    </row>
    <row r="72" spans="1:17" s="1" customFormat="1" ht="30">
      <c r="A72" s="72">
        <f t="shared" ref="A72:A114" si="7">A71+1</f>
        <v>67</v>
      </c>
      <c r="B72" s="31" t="s">
        <v>259</v>
      </c>
      <c r="C72" s="31" t="s">
        <v>322</v>
      </c>
      <c r="D72" s="87">
        <v>2691540284</v>
      </c>
      <c r="E72" s="39" t="s">
        <v>277</v>
      </c>
      <c r="F72" s="40" t="s">
        <v>323</v>
      </c>
      <c r="G72" s="35" t="s">
        <v>9</v>
      </c>
      <c r="H72" s="40" t="s">
        <v>324</v>
      </c>
      <c r="I72" s="31" t="s">
        <v>121</v>
      </c>
      <c r="J72" s="31">
        <v>75</v>
      </c>
      <c r="K72" s="31">
        <v>2</v>
      </c>
      <c r="L72" s="41">
        <v>18</v>
      </c>
      <c r="M72" s="38">
        <v>2.25</v>
      </c>
      <c r="N72" s="38">
        <f t="shared" si="5"/>
        <v>40.5</v>
      </c>
      <c r="O72" s="38">
        <v>500</v>
      </c>
      <c r="P72" s="38">
        <f t="shared" si="6"/>
        <v>540.5</v>
      </c>
      <c r="Q72" s="73"/>
    </row>
    <row r="73" spans="1:17" s="1" customFormat="1" ht="17.100000000000001" customHeight="1">
      <c r="A73" s="72">
        <f t="shared" si="7"/>
        <v>68</v>
      </c>
      <c r="B73" s="33" t="s">
        <v>259</v>
      </c>
      <c r="C73" s="33" t="s">
        <v>325</v>
      </c>
      <c r="D73" s="88">
        <v>2691540285</v>
      </c>
      <c r="E73" s="34" t="s">
        <v>277</v>
      </c>
      <c r="F73" s="46" t="s">
        <v>326</v>
      </c>
      <c r="G73" s="35" t="s">
        <v>9</v>
      </c>
      <c r="H73" s="46" t="s">
        <v>133</v>
      </c>
      <c r="I73" s="31" t="s">
        <v>91</v>
      </c>
      <c r="J73" s="31">
        <v>60</v>
      </c>
      <c r="K73" s="33">
        <v>1</v>
      </c>
      <c r="L73" s="37">
        <v>9</v>
      </c>
      <c r="M73" s="38">
        <v>2.25</v>
      </c>
      <c r="N73" s="38">
        <f t="shared" si="5"/>
        <v>20.25</v>
      </c>
      <c r="O73" s="38">
        <v>0</v>
      </c>
      <c r="P73" s="38">
        <f t="shared" si="6"/>
        <v>20.25</v>
      </c>
      <c r="Q73" s="75"/>
    </row>
    <row r="74" spans="1:17" s="1" customFormat="1" ht="17.100000000000001" customHeight="1">
      <c r="A74" s="72">
        <f t="shared" si="7"/>
        <v>69</v>
      </c>
      <c r="B74" s="33" t="s">
        <v>272</v>
      </c>
      <c r="C74" s="33" t="s">
        <v>327</v>
      </c>
      <c r="D74" s="88">
        <v>2691540286</v>
      </c>
      <c r="E74" s="34" t="s">
        <v>277</v>
      </c>
      <c r="F74" s="46" t="s">
        <v>88</v>
      </c>
      <c r="G74" s="35" t="s">
        <v>9</v>
      </c>
      <c r="H74" s="43" t="s">
        <v>89</v>
      </c>
      <c r="I74" s="31" t="s">
        <v>90</v>
      </c>
      <c r="J74" s="31">
        <v>490</v>
      </c>
      <c r="K74" s="33">
        <v>1</v>
      </c>
      <c r="L74" s="37">
        <v>9</v>
      </c>
      <c r="M74" s="38">
        <v>4.25</v>
      </c>
      <c r="N74" s="38">
        <f t="shared" si="5"/>
        <v>38.25</v>
      </c>
      <c r="O74" s="38">
        <v>500</v>
      </c>
      <c r="P74" s="38">
        <f t="shared" si="6"/>
        <v>538.25</v>
      </c>
      <c r="Q74" s="75"/>
    </row>
    <row r="75" spans="1:17" s="1" customFormat="1" ht="17.100000000000001" customHeight="1">
      <c r="A75" s="72">
        <f t="shared" si="7"/>
        <v>70</v>
      </c>
      <c r="B75" s="47" t="s">
        <v>272</v>
      </c>
      <c r="C75" s="47" t="s">
        <v>328</v>
      </c>
      <c r="D75" s="89">
        <v>2691540287</v>
      </c>
      <c r="E75" s="48" t="s">
        <v>277</v>
      </c>
      <c r="F75" s="51" t="s">
        <v>112</v>
      </c>
      <c r="G75" s="47" t="s">
        <v>9</v>
      </c>
      <c r="H75" s="51" t="s">
        <v>329</v>
      </c>
      <c r="I75" s="47" t="s">
        <v>101</v>
      </c>
      <c r="J75" s="47">
        <v>65</v>
      </c>
      <c r="K75" s="47">
        <v>4</v>
      </c>
      <c r="L75" s="49">
        <v>36</v>
      </c>
      <c r="M75" s="50">
        <v>2.25</v>
      </c>
      <c r="N75" s="50">
        <f t="shared" si="5"/>
        <v>81</v>
      </c>
      <c r="O75" s="50">
        <v>500</v>
      </c>
      <c r="P75" s="50">
        <f t="shared" si="6"/>
        <v>581</v>
      </c>
      <c r="Q75" s="77"/>
    </row>
    <row r="76" spans="1:17" s="1" customFormat="1" ht="17.100000000000001" customHeight="1">
      <c r="A76" s="72">
        <f t="shared" si="7"/>
        <v>71</v>
      </c>
      <c r="B76" s="31" t="s">
        <v>272</v>
      </c>
      <c r="C76" s="31" t="s">
        <v>330</v>
      </c>
      <c r="D76" s="87">
        <v>2691540288</v>
      </c>
      <c r="E76" s="39" t="s">
        <v>277</v>
      </c>
      <c r="F76" s="40" t="s">
        <v>331</v>
      </c>
      <c r="G76" s="35" t="s">
        <v>9</v>
      </c>
      <c r="H76" s="40" t="s">
        <v>332</v>
      </c>
      <c r="I76" s="31" t="s">
        <v>90</v>
      </c>
      <c r="J76" s="31">
        <v>450</v>
      </c>
      <c r="K76" s="31">
        <v>2</v>
      </c>
      <c r="L76" s="41">
        <v>18</v>
      </c>
      <c r="M76" s="38">
        <v>4.25</v>
      </c>
      <c r="N76" s="38">
        <f t="shared" si="5"/>
        <v>76.5</v>
      </c>
      <c r="O76" s="38">
        <v>0</v>
      </c>
      <c r="P76" s="38">
        <f t="shared" si="6"/>
        <v>76.5</v>
      </c>
      <c r="Q76" s="73"/>
    </row>
    <row r="77" spans="1:17" s="1" customFormat="1" ht="17.100000000000001" customHeight="1">
      <c r="A77" s="72">
        <f t="shared" si="7"/>
        <v>72</v>
      </c>
      <c r="B77" s="31" t="s">
        <v>259</v>
      </c>
      <c r="C77" s="31" t="s">
        <v>333</v>
      </c>
      <c r="D77" s="87">
        <v>2691540289</v>
      </c>
      <c r="E77" s="39" t="s">
        <v>277</v>
      </c>
      <c r="F77" s="40" t="s">
        <v>334</v>
      </c>
      <c r="G77" s="35" t="s">
        <v>9</v>
      </c>
      <c r="H77" s="40" t="s">
        <v>335</v>
      </c>
      <c r="I77" s="31" t="s">
        <v>70</v>
      </c>
      <c r="J77" s="31">
        <v>160</v>
      </c>
      <c r="K77" s="31">
        <v>7</v>
      </c>
      <c r="L77" s="41">
        <v>63</v>
      </c>
      <c r="M77" s="38">
        <v>3</v>
      </c>
      <c r="N77" s="38">
        <f t="shared" si="5"/>
        <v>189</v>
      </c>
      <c r="O77" s="38">
        <v>500</v>
      </c>
      <c r="P77" s="38">
        <f t="shared" si="6"/>
        <v>689</v>
      </c>
      <c r="Q77" s="73"/>
    </row>
    <row r="78" spans="1:17" s="1" customFormat="1" ht="17.100000000000001" customHeight="1">
      <c r="A78" s="72">
        <f t="shared" si="7"/>
        <v>73</v>
      </c>
      <c r="B78" s="31" t="s">
        <v>272</v>
      </c>
      <c r="C78" s="31" t="s">
        <v>336</v>
      </c>
      <c r="D78" s="87">
        <v>2691540290</v>
      </c>
      <c r="E78" s="39" t="s">
        <v>277</v>
      </c>
      <c r="F78" s="40" t="s">
        <v>107</v>
      </c>
      <c r="G78" s="35" t="s">
        <v>9</v>
      </c>
      <c r="H78" s="40" t="s">
        <v>108</v>
      </c>
      <c r="I78" s="31" t="s">
        <v>97</v>
      </c>
      <c r="J78" s="31">
        <v>265</v>
      </c>
      <c r="K78" s="31">
        <v>1</v>
      </c>
      <c r="L78" s="41">
        <v>9</v>
      </c>
      <c r="M78" s="38">
        <v>3.75</v>
      </c>
      <c r="N78" s="38">
        <f t="shared" si="5"/>
        <v>33.75</v>
      </c>
      <c r="O78" s="38">
        <v>500</v>
      </c>
      <c r="P78" s="38">
        <f t="shared" si="6"/>
        <v>533.75</v>
      </c>
      <c r="Q78" s="73"/>
    </row>
    <row r="79" spans="1:17" s="1" customFormat="1" ht="30">
      <c r="A79" s="72">
        <f t="shared" si="7"/>
        <v>74</v>
      </c>
      <c r="B79" s="31" t="s">
        <v>259</v>
      </c>
      <c r="C79" s="31" t="s">
        <v>337</v>
      </c>
      <c r="D79" s="87">
        <v>2691540291</v>
      </c>
      <c r="E79" s="39" t="s">
        <v>277</v>
      </c>
      <c r="F79" s="40" t="s">
        <v>338</v>
      </c>
      <c r="G79" s="35" t="s">
        <v>9</v>
      </c>
      <c r="H79" s="43" t="s">
        <v>339</v>
      </c>
      <c r="I79" s="31" t="s">
        <v>17</v>
      </c>
      <c r="J79" s="31">
        <v>85</v>
      </c>
      <c r="K79" s="31">
        <v>3</v>
      </c>
      <c r="L79" s="41">
        <v>27</v>
      </c>
      <c r="M79" s="38">
        <v>2.25</v>
      </c>
      <c r="N79" s="38">
        <f t="shared" si="5"/>
        <v>60.75</v>
      </c>
      <c r="O79" s="38">
        <v>500</v>
      </c>
      <c r="P79" s="38">
        <f t="shared" si="6"/>
        <v>560.75</v>
      </c>
      <c r="Q79" s="73"/>
    </row>
    <row r="80" spans="1:17" s="1" customFormat="1" ht="17.100000000000001" customHeight="1">
      <c r="A80" s="72">
        <f t="shared" si="7"/>
        <v>75</v>
      </c>
      <c r="B80" s="33" t="s">
        <v>259</v>
      </c>
      <c r="C80" s="33" t="s">
        <v>340</v>
      </c>
      <c r="D80" s="88">
        <v>2691540292</v>
      </c>
      <c r="E80" s="34" t="s">
        <v>277</v>
      </c>
      <c r="F80" s="46" t="s">
        <v>341</v>
      </c>
      <c r="G80" s="35" t="s">
        <v>9</v>
      </c>
      <c r="H80" s="43" t="s">
        <v>342</v>
      </c>
      <c r="I80" s="31" t="s">
        <v>91</v>
      </c>
      <c r="J80" s="31">
        <v>30</v>
      </c>
      <c r="K80" s="33">
        <v>1</v>
      </c>
      <c r="L80" s="37">
        <v>9</v>
      </c>
      <c r="M80" s="38">
        <v>2.25</v>
      </c>
      <c r="N80" s="38">
        <f t="shared" si="5"/>
        <v>20.25</v>
      </c>
      <c r="O80" s="38">
        <v>400</v>
      </c>
      <c r="P80" s="38">
        <f t="shared" si="6"/>
        <v>420.25</v>
      </c>
      <c r="Q80" s="75"/>
    </row>
    <row r="81" spans="1:17" s="1" customFormat="1" ht="17.100000000000001" customHeight="1">
      <c r="A81" s="72">
        <f t="shared" si="7"/>
        <v>76</v>
      </c>
      <c r="B81" s="31" t="s">
        <v>259</v>
      </c>
      <c r="C81" s="31" t="s">
        <v>343</v>
      </c>
      <c r="D81" s="87">
        <v>2691540293</v>
      </c>
      <c r="E81" s="39" t="s">
        <v>344</v>
      </c>
      <c r="F81" s="40" t="s">
        <v>102</v>
      </c>
      <c r="G81" s="35" t="s">
        <v>9</v>
      </c>
      <c r="H81" s="40" t="s">
        <v>122</v>
      </c>
      <c r="I81" s="31" t="s">
        <v>21</v>
      </c>
      <c r="J81" s="31">
        <v>205</v>
      </c>
      <c r="K81" s="31">
        <v>9</v>
      </c>
      <c r="L81" s="41">
        <v>70</v>
      </c>
      <c r="M81" s="38">
        <v>3</v>
      </c>
      <c r="N81" s="38">
        <f t="shared" si="5"/>
        <v>210</v>
      </c>
      <c r="O81" s="38">
        <v>500</v>
      </c>
      <c r="P81" s="38">
        <f t="shared" si="6"/>
        <v>710</v>
      </c>
      <c r="Q81" s="73"/>
    </row>
    <row r="82" spans="1:17" s="1" customFormat="1" ht="17.100000000000001" customHeight="1">
      <c r="A82" s="72">
        <f t="shared" si="7"/>
        <v>77</v>
      </c>
      <c r="B82" s="33" t="s">
        <v>259</v>
      </c>
      <c r="C82" s="33" t="s">
        <v>345</v>
      </c>
      <c r="D82" s="88">
        <v>2691540294</v>
      </c>
      <c r="E82" s="34" t="s">
        <v>344</v>
      </c>
      <c r="F82" s="46" t="s">
        <v>281</v>
      </c>
      <c r="G82" s="35" t="s">
        <v>9</v>
      </c>
      <c r="H82" s="46" t="s">
        <v>282</v>
      </c>
      <c r="I82" s="31" t="s">
        <v>16</v>
      </c>
      <c r="J82" s="31">
        <v>60</v>
      </c>
      <c r="K82" s="33">
        <v>10</v>
      </c>
      <c r="L82" s="37">
        <v>53</v>
      </c>
      <c r="M82" s="38">
        <v>2.25</v>
      </c>
      <c r="N82" s="38">
        <f t="shared" si="5"/>
        <v>119.25</v>
      </c>
      <c r="O82" s="38">
        <v>0</v>
      </c>
      <c r="P82" s="38">
        <f t="shared" si="6"/>
        <v>119.25</v>
      </c>
      <c r="Q82" s="75"/>
    </row>
    <row r="83" spans="1:17" s="1" customFormat="1" ht="30">
      <c r="A83" s="72">
        <f t="shared" si="7"/>
        <v>78</v>
      </c>
      <c r="B83" s="47" t="s">
        <v>259</v>
      </c>
      <c r="C83" s="47" t="s">
        <v>346</v>
      </c>
      <c r="D83" s="89">
        <v>2691540295</v>
      </c>
      <c r="E83" s="48" t="s">
        <v>344</v>
      </c>
      <c r="F83" s="51" t="s">
        <v>270</v>
      </c>
      <c r="G83" s="47" t="s">
        <v>9</v>
      </c>
      <c r="H83" s="40" t="s">
        <v>271</v>
      </c>
      <c r="I83" s="47" t="s">
        <v>91</v>
      </c>
      <c r="J83" s="47">
        <v>40</v>
      </c>
      <c r="K83" s="47">
        <v>8</v>
      </c>
      <c r="L83" s="49">
        <v>157</v>
      </c>
      <c r="M83" s="50">
        <v>2.25</v>
      </c>
      <c r="N83" s="50">
        <f t="shared" si="5"/>
        <v>353.25</v>
      </c>
      <c r="O83" s="50">
        <v>0</v>
      </c>
      <c r="P83" s="50">
        <f t="shared" si="6"/>
        <v>353.25</v>
      </c>
      <c r="Q83" s="77"/>
    </row>
    <row r="84" spans="1:17" s="1" customFormat="1" ht="30">
      <c r="A84" s="72">
        <f t="shared" si="7"/>
        <v>79</v>
      </c>
      <c r="B84" s="31" t="s">
        <v>259</v>
      </c>
      <c r="C84" s="31" t="s">
        <v>347</v>
      </c>
      <c r="D84" s="87">
        <v>2691540296</v>
      </c>
      <c r="E84" s="39" t="s">
        <v>344</v>
      </c>
      <c r="F84" s="40" t="s">
        <v>131</v>
      </c>
      <c r="G84" s="35" t="s">
        <v>9</v>
      </c>
      <c r="H84" s="43" t="s">
        <v>132</v>
      </c>
      <c r="I84" s="31" t="s">
        <v>97</v>
      </c>
      <c r="J84" s="31">
        <v>270</v>
      </c>
      <c r="K84" s="31">
        <v>13</v>
      </c>
      <c r="L84" s="41">
        <v>120</v>
      </c>
      <c r="M84" s="38">
        <v>3.75</v>
      </c>
      <c r="N84" s="38">
        <f t="shared" si="5"/>
        <v>450</v>
      </c>
      <c r="O84" s="38">
        <v>700</v>
      </c>
      <c r="P84" s="38">
        <f t="shared" si="6"/>
        <v>1150</v>
      </c>
      <c r="Q84" s="73"/>
    </row>
    <row r="85" spans="1:17" s="1" customFormat="1">
      <c r="A85" s="72">
        <f t="shared" si="7"/>
        <v>80</v>
      </c>
      <c r="B85" s="31" t="s">
        <v>225</v>
      </c>
      <c r="C85" s="31" t="s">
        <v>348</v>
      </c>
      <c r="D85" s="87">
        <v>2691540297</v>
      </c>
      <c r="E85" s="39" t="s">
        <v>349</v>
      </c>
      <c r="F85" s="40" t="s">
        <v>350</v>
      </c>
      <c r="G85" s="35" t="s">
        <v>9</v>
      </c>
      <c r="H85" s="40" t="s">
        <v>351</v>
      </c>
      <c r="I85" s="31" t="s">
        <v>17</v>
      </c>
      <c r="J85" s="31">
        <v>70</v>
      </c>
      <c r="K85" s="31">
        <v>15</v>
      </c>
      <c r="L85" s="41">
        <v>251</v>
      </c>
      <c r="M85" s="38">
        <v>2.25</v>
      </c>
      <c r="N85" s="38">
        <f t="shared" si="5"/>
        <v>564.75</v>
      </c>
      <c r="O85" s="38">
        <v>0</v>
      </c>
      <c r="P85" s="38">
        <f t="shared" si="6"/>
        <v>564.75</v>
      </c>
      <c r="Q85" s="73"/>
    </row>
    <row r="86" spans="1:17" s="1" customFormat="1" ht="30">
      <c r="A86" s="72">
        <f t="shared" si="7"/>
        <v>81</v>
      </c>
      <c r="B86" s="47" t="s">
        <v>259</v>
      </c>
      <c r="C86" s="47" t="s">
        <v>352</v>
      </c>
      <c r="D86" s="89">
        <v>2691540298</v>
      </c>
      <c r="E86" s="48" t="s">
        <v>353</v>
      </c>
      <c r="F86" s="51" t="s">
        <v>270</v>
      </c>
      <c r="G86" s="47" t="s">
        <v>9</v>
      </c>
      <c r="H86" s="40" t="s">
        <v>271</v>
      </c>
      <c r="I86" s="47" t="s">
        <v>91</v>
      </c>
      <c r="J86" s="47">
        <v>40</v>
      </c>
      <c r="K86" s="47">
        <v>8</v>
      </c>
      <c r="L86" s="49">
        <v>175</v>
      </c>
      <c r="M86" s="50">
        <v>2.25</v>
      </c>
      <c r="N86" s="50">
        <f t="shared" si="5"/>
        <v>393.75</v>
      </c>
      <c r="O86" s="50">
        <v>0</v>
      </c>
      <c r="P86" s="50">
        <f t="shared" si="6"/>
        <v>393.75</v>
      </c>
      <c r="Q86" s="77"/>
    </row>
    <row r="87" spans="1:17" s="1" customFormat="1" ht="30">
      <c r="A87" s="72">
        <f t="shared" si="7"/>
        <v>82</v>
      </c>
      <c r="B87" s="31" t="s">
        <v>354</v>
      </c>
      <c r="C87" s="31" t="s">
        <v>355</v>
      </c>
      <c r="D87" s="87">
        <v>2691540299</v>
      </c>
      <c r="E87" s="39" t="s">
        <v>353</v>
      </c>
      <c r="F87" s="40" t="s">
        <v>356</v>
      </c>
      <c r="G87" s="35" t="s">
        <v>9</v>
      </c>
      <c r="H87" s="40" t="s">
        <v>116</v>
      </c>
      <c r="I87" s="31" t="s">
        <v>91</v>
      </c>
      <c r="J87" s="31">
        <v>45</v>
      </c>
      <c r="K87" s="31">
        <v>185</v>
      </c>
      <c r="L87" s="41">
        <v>4048</v>
      </c>
      <c r="M87" s="38">
        <v>2.25</v>
      </c>
      <c r="N87" s="38">
        <f t="shared" si="5"/>
        <v>9108</v>
      </c>
      <c r="O87" s="38">
        <v>100</v>
      </c>
      <c r="P87" s="38">
        <f t="shared" si="6"/>
        <v>9208</v>
      </c>
      <c r="Q87" s="74" t="s">
        <v>92</v>
      </c>
    </row>
    <row r="88" spans="1:17" s="1" customFormat="1" ht="17.100000000000001" customHeight="1">
      <c r="A88" s="72">
        <f t="shared" si="7"/>
        <v>83</v>
      </c>
      <c r="B88" s="31" t="s">
        <v>354</v>
      </c>
      <c r="C88" s="31" t="s">
        <v>357</v>
      </c>
      <c r="D88" s="87">
        <v>2691540300</v>
      </c>
      <c r="E88" s="39" t="s">
        <v>353</v>
      </c>
      <c r="F88" s="40" t="s">
        <v>350</v>
      </c>
      <c r="G88" s="35" t="s">
        <v>9</v>
      </c>
      <c r="H88" s="40" t="s">
        <v>351</v>
      </c>
      <c r="I88" s="31" t="s">
        <v>17</v>
      </c>
      <c r="J88" s="31">
        <v>70</v>
      </c>
      <c r="K88" s="31">
        <v>38</v>
      </c>
      <c r="L88" s="41">
        <v>779</v>
      </c>
      <c r="M88" s="38">
        <v>2.25</v>
      </c>
      <c r="N88" s="38">
        <f t="shared" si="5"/>
        <v>1752.75</v>
      </c>
      <c r="O88" s="38">
        <v>0</v>
      </c>
      <c r="P88" s="38">
        <f t="shared" si="6"/>
        <v>1752.75</v>
      </c>
      <c r="Q88" s="73"/>
    </row>
    <row r="89" spans="1:17" s="1" customFormat="1" ht="17.100000000000001" customHeight="1">
      <c r="A89" s="72">
        <f t="shared" si="7"/>
        <v>84</v>
      </c>
      <c r="B89" s="31" t="s">
        <v>259</v>
      </c>
      <c r="C89" s="31" t="s">
        <v>358</v>
      </c>
      <c r="D89" s="87">
        <v>2691540301</v>
      </c>
      <c r="E89" s="39" t="s">
        <v>353</v>
      </c>
      <c r="F89" s="40" t="s">
        <v>227</v>
      </c>
      <c r="G89" s="35" t="s">
        <v>9</v>
      </c>
      <c r="H89" s="40" t="s">
        <v>228</v>
      </c>
      <c r="I89" s="31" t="s">
        <v>93</v>
      </c>
      <c r="J89" s="31">
        <v>280</v>
      </c>
      <c r="K89" s="31">
        <v>32</v>
      </c>
      <c r="L89" s="41">
        <v>757</v>
      </c>
      <c r="M89" s="38">
        <v>3.75</v>
      </c>
      <c r="N89" s="38">
        <f t="shared" si="5"/>
        <v>2838.75</v>
      </c>
      <c r="O89" s="38">
        <v>1000</v>
      </c>
      <c r="P89" s="38">
        <f t="shared" si="6"/>
        <v>3838.75</v>
      </c>
      <c r="Q89" s="73"/>
    </row>
    <row r="90" spans="1:17" s="1" customFormat="1" ht="30">
      <c r="A90" s="72">
        <f t="shared" si="7"/>
        <v>85</v>
      </c>
      <c r="B90" s="31" t="s">
        <v>259</v>
      </c>
      <c r="C90" s="31" t="s">
        <v>359</v>
      </c>
      <c r="D90" s="87">
        <v>2691540302</v>
      </c>
      <c r="E90" s="39" t="s">
        <v>353</v>
      </c>
      <c r="F90" s="40" t="s">
        <v>360</v>
      </c>
      <c r="G90" s="35" t="s">
        <v>9</v>
      </c>
      <c r="H90" s="40" t="s">
        <v>248</v>
      </c>
      <c r="I90" s="31" t="s">
        <v>96</v>
      </c>
      <c r="J90" s="31">
        <v>260</v>
      </c>
      <c r="K90" s="31">
        <v>57</v>
      </c>
      <c r="L90" s="41">
        <v>1232</v>
      </c>
      <c r="M90" s="38">
        <v>3.75</v>
      </c>
      <c r="N90" s="38">
        <f t="shared" si="5"/>
        <v>4620</v>
      </c>
      <c r="O90" s="38">
        <v>1000</v>
      </c>
      <c r="P90" s="38">
        <f t="shared" si="6"/>
        <v>5620</v>
      </c>
      <c r="Q90" s="73"/>
    </row>
    <row r="91" spans="1:17" s="1" customFormat="1" ht="30">
      <c r="A91" s="72">
        <f t="shared" si="7"/>
        <v>86</v>
      </c>
      <c r="B91" s="47" t="s">
        <v>259</v>
      </c>
      <c r="C91" s="47" t="s">
        <v>361</v>
      </c>
      <c r="D91" s="89">
        <v>2691540303</v>
      </c>
      <c r="E91" s="48" t="s">
        <v>353</v>
      </c>
      <c r="F91" s="51" t="s">
        <v>270</v>
      </c>
      <c r="G91" s="47" t="s">
        <v>9</v>
      </c>
      <c r="H91" s="40" t="s">
        <v>271</v>
      </c>
      <c r="I91" s="47" t="s">
        <v>91</v>
      </c>
      <c r="J91" s="47">
        <v>40</v>
      </c>
      <c r="K91" s="47">
        <v>48</v>
      </c>
      <c r="L91" s="49">
        <v>988</v>
      </c>
      <c r="M91" s="50">
        <v>2.25</v>
      </c>
      <c r="N91" s="50">
        <f t="shared" si="5"/>
        <v>2223</v>
      </c>
      <c r="O91" s="50">
        <v>0</v>
      </c>
      <c r="P91" s="50">
        <f t="shared" si="6"/>
        <v>2223</v>
      </c>
      <c r="Q91" s="77"/>
    </row>
    <row r="92" spans="1:17" s="1" customFormat="1" ht="30">
      <c r="A92" s="72">
        <f t="shared" si="7"/>
        <v>87</v>
      </c>
      <c r="B92" s="31" t="s">
        <v>354</v>
      </c>
      <c r="C92" s="31" t="s">
        <v>362</v>
      </c>
      <c r="D92" s="87">
        <v>2691540304</v>
      </c>
      <c r="E92" s="39" t="s">
        <v>353</v>
      </c>
      <c r="F92" s="40" t="s">
        <v>363</v>
      </c>
      <c r="G92" s="35" t="s">
        <v>9</v>
      </c>
      <c r="H92" s="36" t="s">
        <v>364</v>
      </c>
      <c r="I92" s="35" t="s">
        <v>90</v>
      </c>
      <c r="J92" s="31">
        <v>520</v>
      </c>
      <c r="K92" s="31">
        <v>98</v>
      </c>
      <c r="L92" s="41">
        <v>2188</v>
      </c>
      <c r="M92" s="38">
        <v>4.25</v>
      </c>
      <c r="N92" s="38">
        <f t="shared" si="5"/>
        <v>9299</v>
      </c>
      <c r="O92" s="38">
        <v>3000</v>
      </c>
      <c r="P92" s="38">
        <f t="shared" si="6"/>
        <v>12299</v>
      </c>
      <c r="Q92" s="73"/>
    </row>
    <row r="93" spans="1:17" s="1" customFormat="1" ht="17.100000000000001" customHeight="1">
      <c r="A93" s="72">
        <f t="shared" si="7"/>
        <v>88</v>
      </c>
      <c r="B93" s="31" t="s">
        <v>354</v>
      </c>
      <c r="C93" s="31" t="s">
        <v>365</v>
      </c>
      <c r="D93" s="87">
        <v>2691540305</v>
      </c>
      <c r="E93" s="39" t="s">
        <v>353</v>
      </c>
      <c r="F93" s="42" t="s">
        <v>366</v>
      </c>
      <c r="G93" s="35" t="s">
        <v>9</v>
      </c>
      <c r="H93" s="40" t="s">
        <v>367</v>
      </c>
      <c r="I93" s="31" t="s">
        <v>101</v>
      </c>
      <c r="J93" s="31">
        <v>65</v>
      </c>
      <c r="K93" s="31">
        <v>152</v>
      </c>
      <c r="L93" s="41">
        <v>2705</v>
      </c>
      <c r="M93" s="38">
        <v>2.25</v>
      </c>
      <c r="N93" s="38">
        <f t="shared" si="5"/>
        <v>6086.25</v>
      </c>
      <c r="O93" s="38">
        <v>700</v>
      </c>
      <c r="P93" s="38">
        <f t="shared" si="6"/>
        <v>6786.25</v>
      </c>
      <c r="Q93" s="78" t="s">
        <v>92</v>
      </c>
    </row>
    <row r="94" spans="1:17" s="1" customFormat="1" ht="17.100000000000001" customHeight="1">
      <c r="A94" s="72">
        <f t="shared" si="7"/>
        <v>89</v>
      </c>
      <c r="B94" s="31" t="s">
        <v>259</v>
      </c>
      <c r="C94" s="31" t="s">
        <v>368</v>
      </c>
      <c r="D94" s="87">
        <v>2691540306</v>
      </c>
      <c r="E94" s="39" t="s">
        <v>369</v>
      </c>
      <c r="F94" s="40" t="s">
        <v>370</v>
      </c>
      <c r="G94" s="35" t="s">
        <v>9</v>
      </c>
      <c r="H94" s="40" t="s">
        <v>103</v>
      </c>
      <c r="I94" s="31" t="s">
        <v>97</v>
      </c>
      <c r="J94" s="31">
        <v>250</v>
      </c>
      <c r="K94" s="31">
        <v>38</v>
      </c>
      <c r="L94" s="41">
        <v>845</v>
      </c>
      <c r="M94" s="38">
        <v>3</v>
      </c>
      <c r="N94" s="38">
        <f t="shared" si="5"/>
        <v>2535</v>
      </c>
      <c r="O94" s="38">
        <v>1000</v>
      </c>
      <c r="P94" s="38">
        <f t="shared" si="6"/>
        <v>3535</v>
      </c>
      <c r="Q94" s="73"/>
    </row>
    <row r="95" spans="1:17" s="1" customFormat="1" ht="17.100000000000001" customHeight="1">
      <c r="A95" s="72">
        <f t="shared" si="7"/>
        <v>90</v>
      </c>
      <c r="B95" s="31" t="s">
        <v>249</v>
      </c>
      <c r="C95" s="31" t="s">
        <v>371</v>
      </c>
      <c r="D95" s="87">
        <v>2691540307</v>
      </c>
      <c r="E95" s="39" t="s">
        <v>372</v>
      </c>
      <c r="F95" s="40" t="s">
        <v>373</v>
      </c>
      <c r="G95" s="35" t="s">
        <v>9</v>
      </c>
      <c r="H95" s="42" t="s">
        <v>374</v>
      </c>
      <c r="I95" s="31" t="s">
        <v>121</v>
      </c>
      <c r="J95" s="31">
        <v>65</v>
      </c>
      <c r="K95" s="31">
        <v>43</v>
      </c>
      <c r="L95" s="41">
        <v>894</v>
      </c>
      <c r="M95" s="38">
        <v>2.25</v>
      </c>
      <c r="N95" s="38">
        <f t="shared" si="5"/>
        <v>2011.5</v>
      </c>
      <c r="O95" s="38">
        <v>500</v>
      </c>
      <c r="P95" s="38">
        <f t="shared" si="6"/>
        <v>2511.5</v>
      </c>
      <c r="Q95" s="73"/>
    </row>
    <row r="96" spans="1:17" s="1" customFormat="1" ht="30">
      <c r="A96" s="72">
        <f t="shared" si="7"/>
        <v>91</v>
      </c>
      <c r="B96" s="31" t="s">
        <v>259</v>
      </c>
      <c r="C96" s="31" t="s">
        <v>375</v>
      </c>
      <c r="D96" s="87">
        <v>2691540308</v>
      </c>
      <c r="E96" s="39" t="s">
        <v>372</v>
      </c>
      <c r="F96" s="40" t="s">
        <v>376</v>
      </c>
      <c r="G96" s="35" t="s">
        <v>9</v>
      </c>
      <c r="H96" s="40" t="s">
        <v>377</v>
      </c>
      <c r="I96" s="31" t="s">
        <v>20</v>
      </c>
      <c r="J96" s="31">
        <v>225</v>
      </c>
      <c r="K96" s="31">
        <v>90</v>
      </c>
      <c r="L96" s="41">
        <v>1977</v>
      </c>
      <c r="M96" s="38">
        <v>3</v>
      </c>
      <c r="N96" s="38">
        <f t="shared" si="5"/>
        <v>5931</v>
      </c>
      <c r="O96" s="38">
        <v>2000</v>
      </c>
      <c r="P96" s="38">
        <f t="shared" si="6"/>
        <v>7931</v>
      </c>
      <c r="Q96" s="73"/>
    </row>
    <row r="97" spans="1:17" s="1" customFormat="1" ht="30">
      <c r="A97" s="72">
        <f t="shared" si="7"/>
        <v>92</v>
      </c>
      <c r="B97" s="31" t="s">
        <v>259</v>
      </c>
      <c r="C97" s="31" t="s">
        <v>378</v>
      </c>
      <c r="D97" s="87">
        <v>2691540309</v>
      </c>
      <c r="E97" s="39" t="s">
        <v>372</v>
      </c>
      <c r="F97" s="42" t="s">
        <v>379</v>
      </c>
      <c r="G97" s="35" t="s">
        <v>9</v>
      </c>
      <c r="H97" s="42" t="s">
        <v>380</v>
      </c>
      <c r="I97" s="31" t="s">
        <v>90</v>
      </c>
      <c r="J97" s="31">
        <v>500</v>
      </c>
      <c r="K97" s="31">
        <v>39</v>
      </c>
      <c r="L97" s="41">
        <v>913</v>
      </c>
      <c r="M97" s="38">
        <v>4.25</v>
      </c>
      <c r="N97" s="38">
        <f t="shared" si="5"/>
        <v>3880.25</v>
      </c>
      <c r="O97" s="38">
        <v>0</v>
      </c>
      <c r="P97" s="38">
        <f t="shared" si="6"/>
        <v>3880.25</v>
      </c>
      <c r="Q97" s="73"/>
    </row>
    <row r="98" spans="1:17" s="1" customFormat="1" ht="30">
      <c r="A98" s="72">
        <f t="shared" si="7"/>
        <v>93</v>
      </c>
      <c r="B98" s="31" t="s">
        <v>259</v>
      </c>
      <c r="C98" s="31" t="s">
        <v>381</v>
      </c>
      <c r="D98" s="87">
        <v>2691540310</v>
      </c>
      <c r="E98" s="39" t="s">
        <v>372</v>
      </c>
      <c r="F98" s="42" t="s">
        <v>379</v>
      </c>
      <c r="G98" s="35" t="s">
        <v>9</v>
      </c>
      <c r="H98" s="42" t="s">
        <v>380</v>
      </c>
      <c r="I98" s="31" t="s">
        <v>90</v>
      </c>
      <c r="J98" s="31">
        <v>500</v>
      </c>
      <c r="K98" s="31">
        <v>54</v>
      </c>
      <c r="L98" s="41">
        <v>1195</v>
      </c>
      <c r="M98" s="38">
        <v>4.25</v>
      </c>
      <c r="N98" s="38">
        <f t="shared" si="5"/>
        <v>5078.75</v>
      </c>
      <c r="O98" s="38">
        <v>3000</v>
      </c>
      <c r="P98" s="38">
        <f t="shared" si="6"/>
        <v>8078.75</v>
      </c>
      <c r="Q98" s="73"/>
    </row>
    <row r="99" spans="1:17" s="1" customFormat="1" ht="30">
      <c r="A99" s="72">
        <f t="shared" si="7"/>
        <v>94</v>
      </c>
      <c r="B99" s="31" t="s">
        <v>259</v>
      </c>
      <c r="C99" s="31" t="s">
        <v>382</v>
      </c>
      <c r="D99" s="87">
        <v>2691540311</v>
      </c>
      <c r="E99" s="39" t="s">
        <v>372</v>
      </c>
      <c r="F99" s="42" t="s">
        <v>379</v>
      </c>
      <c r="G99" s="35" t="s">
        <v>9</v>
      </c>
      <c r="H99" s="42" t="s">
        <v>380</v>
      </c>
      <c r="I99" s="31" t="s">
        <v>90</v>
      </c>
      <c r="J99" s="31">
        <v>500</v>
      </c>
      <c r="K99" s="31">
        <v>32</v>
      </c>
      <c r="L99" s="41">
        <v>224</v>
      </c>
      <c r="M99" s="38">
        <v>4.25</v>
      </c>
      <c r="N99" s="38">
        <f t="shared" si="5"/>
        <v>952</v>
      </c>
      <c r="O99" s="38">
        <v>0</v>
      </c>
      <c r="P99" s="38">
        <f t="shared" si="6"/>
        <v>952</v>
      </c>
      <c r="Q99" s="73"/>
    </row>
    <row r="100" spans="1:17" s="1" customFormat="1" ht="17.100000000000001" customHeight="1">
      <c r="A100" s="72">
        <f t="shared" si="7"/>
        <v>95</v>
      </c>
      <c r="B100" s="47" t="s">
        <v>259</v>
      </c>
      <c r="C100" s="47" t="s">
        <v>383</v>
      </c>
      <c r="D100" s="89">
        <v>2691540312</v>
      </c>
      <c r="E100" s="48" t="s">
        <v>384</v>
      </c>
      <c r="F100" s="51" t="s">
        <v>200</v>
      </c>
      <c r="G100" s="47" t="s">
        <v>9</v>
      </c>
      <c r="H100" s="51" t="s">
        <v>385</v>
      </c>
      <c r="I100" s="47" t="s">
        <v>16</v>
      </c>
      <c r="J100" s="47">
        <v>40</v>
      </c>
      <c r="K100" s="47">
        <v>65</v>
      </c>
      <c r="L100" s="49">
        <v>1181</v>
      </c>
      <c r="M100" s="50">
        <v>2.25</v>
      </c>
      <c r="N100" s="50">
        <f t="shared" si="5"/>
        <v>2657.25</v>
      </c>
      <c r="O100" s="50">
        <v>500</v>
      </c>
      <c r="P100" s="50">
        <f t="shared" si="6"/>
        <v>3157.25</v>
      </c>
      <c r="Q100" s="77"/>
    </row>
    <row r="101" spans="1:17" s="1" customFormat="1" ht="17.100000000000001" customHeight="1">
      <c r="A101" s="72">
        <f t="shared" si="7"/>
        <v>96</v>
      </c>
      <c r="B101" s="33" t="s">
        <v>259</v>
      </c>
      <c r="C101" s="33" t="s">
        <v>386</v>
      </c>
      <c r="D101" s="88">
        <v>2691540313</v>
      </c>
      <c r="E101" s="34" t="s">
        <v>384</v>
      </c>
      <c r="F101" s="46" t="s">
        <v>387</v>
      </c>
      <c r="G101" s="44" t="s">
        <v>9</v>
      </c>
      <c r="H101" s="46" t="s">
        <v>388</v>
      </c>
      <c r="I101" s="33" t="s">
        <v>16</v>
      </c>
      <c r="J101" s="33">
        <v>20</v>
      </c>
      <c r="K101" s="33">
        <v>60</v>
      </c>
      <c r="L101" s="37">
        <v>912</v>
      </c>
      <c r="M101" s="45">
        <v>1.5</v>
      </c>
      <c r="N101" s="45">
        <f t="shared" si="5"/>
        <v>1368</v>
      </c>
      <c r="O101" s="45">
        <v>0</v>
      </c>
      <c r="P101" s="45">
        <f t="shared" si="6"/>
        <v>1368</v>
      </c>
      <c r="Q101" s="75"/>
    </row>
    <row r="102" spans="1:17" s="1" customFormat="1" ht="17.100000000000001" customHeight="1">
      <c r="A102" s="72">
        <f t="shared" si="7"/>
        <v>97</v>
      </c>
      <c r="B102" s="31" t="s">
        <v>259</v>
      </c>
      <c r="C102" s="31" t="s">
        <v>389</v>
      </c>
      <c r="D102" s="87">
        <v>2691540314</v>
      </c>
      <c r="E102" s="39" t="s">
        <v>384</v>
      </c>
      <c r="F102" s="40" t="s">
        <v>350</v>
      </c>
      <c r="G102" s="35" t="s">
        <v>9</v>
      </c>
      <c r="H102" s="40" t="s">
        <v>351</v>
      </c>
      <c r="I102" s="31" t="s">
        <v>17</v>
      </c>
      <c r="J102" s="31">
        <v>70</v>
      </c>
      <c r="K102" s="31">
        <v>52</v>
      </c>
      <c r="L102" s="41">
        <v>1063</v>
      </c>
      <c r="M102" s="38">
        <v>2.25</v>
      </c>
      <c r="N102" s="38">
        <f t="shared" ref="N102:N133" si="8">L102*M102</f>
        <v>2391.75</v>
      </c>
      <c r="O102" s="38">
        <v>0</v>
      </c>
      <c r="P102" s="38">
        <f t="shared" ref="P102:P133" si="9">N102+O102</f>
        <v>2391.75</v>
      </c>
      <c r="Q102" s="73"/>
    </row>
    <row r="103" spans="1:17" s="1" customFormat="1" ht="17.100000000000001" customHeight="1">
      <c r="A103" s="72">
        <f t="shared" si="7"/>
        <v>98</v>
      </c>
      <c r="B103" s="33" t="s">
        <v>259</v>
      </c>
      <c r="C103" s="33" t="s">
        <v>390</v>
      </c>
      <c r="D103" s="88">
        <v>2691540315</v>
      </c>
      <c r="E103" s="34" t="s">
        <v>384</v>
      </c>
      <c r="F103" s="46" t="s">
        <v>316</v>
      </c>
      <c r="G103" s="44" t="s">
        <v>9</v>
      </c>
      <c r="H103" s="46" t="s">
        <v>391</v>
      </c>
      <c r="I103" s="33" t="s">
        <v>17</v>
      </c>
      <c r="J103" s="33">
        <v>70</v>
      </c>
      <c r="K103" s="33">
        <v>85</v>
      </c>
      <c r="L103" s="37">
        <v>1839</v>
      </c>
      <c r="M103" s="45">
        <v>2.25</v>
      </c>
      <c r="N103" s="45">
        <f t="shared" si="8"/>
        <v>4137.75</v>
      </c>
      <c r="O103" s="45">
        <v>700</v>
      </c>
      <c r="P103" s="45">
        <f t="shared" si="9"/>
        <v>4837.75</v>
      </c>
      <c r="Q103" s="75"/>
    </row>
    <row r="104" spans="1:17" s="1" customFormat="1" ht="17.100000000000001" customHeight="1">
      <c r="A104" s="72">
        <f t="shared" si="7"/>
        <v>99</v>
      </c>
      <c r="B104" s="31" t="s">
        <v>259</v>
      </c>
      <c r="C104" s="31" t="s">
        <v>392</v>
      </c>
      <c r="D104" s="87">
        <v>2691540316</v>
      </c>
      <c r="E104" s="39" t="s">
        <v>384</v>
      </c>
      <c r="F104" s="40" t="s">
        <v>119</v>
      </c>
      <c r="G104" s="35" t="s">
        <v>9</v>
      </c>
      <c r="H104" s="40" t="s">
        <v>120</v>
      </c>
      <c r="I104" s="31" t="s">
        <v>121</v>
      </c>
      <c r="J104" s="31">
        <v>55</v>
      </c>
      <c r="K104" s="31">
        <v>85</v>
      </c>
      <c r="L104" s="41">
        <v>2126</v>
      </c>
      <c r="M104" s="38">
        <v>2.25</v>
      </c>
      <c r="N104" s="38">
        <f t="shared" si="8"/>
        <v>4783.5</v>
      </c>
      <c r="O104" s="38">
        <v>0</v>
      </c>
      <c r="P104" s="38">
        <f t="shared" si="9"/>
        <v>4783.5</v>
      </c>
      <c r="Q104" s="73"/>
    </row>
    <row r="105" spans="1:17" s="1" customFormat="1" ht="17.100000000000001" customHeight="1">
      <c r="A105" s="72">
        <f t="shared" si="7"/>
        <v>100</v>
      </c>
      <c r="B105" s="33" t="s">
        <v>259</v>
      </c>
      <c r="C105" s="33" t="s">
        <v>393</v>
      </c>
      <c r="D105" s="88">
        <v>2691540317</v>
      </c>
      <c r="E105" s="34" t="s">
        <v>384</v>
      </c>
      <c r="F105" s="46" t="s">
        <v>88</v>
      </c>
      <c r="G105" s="35" t="s">
        <v>9</v>
      </c>
      <c r="H105" s="43" t="s">
        <v>89</v>
      </c>
      <c r="I105" s="31" t="s">
        <v>90</v>
      </c>
      <c r="J105" s="31">
        <v>490</v>
      </c>
      <c r="K105" s="33">
        <v>77</v>
      </c>
      <c r="L105" s="37">
        <v>1752</v>
      </c>
      <c r="M105" s="38">
        <v>4.25</v>
      </c>
      <c r="N105" s="38">
        <f t="shared" si="8"/>
        <v>7446</v>
      </c>
      <c r="O105" s="38">
        <v>2000</v>
      </c>
      <c r="P105" s="38">
        <f t="shared" si="9"/>
        <v>9446</v>
      </c>
      <c r="Q105" s="75"/>
    </row>
    <row r="106" spans="1:17" s="1" customFormat="1" ht="17.100000000000001" customHeight="1">
      <c r="A106" s="72">
        <f t="shared" si="7"/>
        <v>101</v>
      </c>
      <c r="B106" s="33" t="s">
        <v>259</v>
      </c>
      <c r="C106" s="33" t="s">
        <v>260</v>
      </c>
      <c r="D106" s="88">
        <v>2691540318</v>
      </c>
      <c r="E106" s="34" t="s">
        <v>255</v>
      </c>
      <c r="F106" s="46" t="s">
        <v>261</v>
      </c>
      <c r="G106" s="35" t="s">
        <v>9</v>
      </c>
      <c r="H106" s="43" t="s">
        <v>244</v>
      </c>
      <c r="I106" s="31" t="s">
        <v>97</v>
      </c>
      <c r="J106" s="31">
        <v>195</v>
      </c>
      <c r="K106" s="33">
        <v>2</v>
      </c>
      <c r="L106" s="37">
        <v>21</v>
      </c>
      <c r="M106" s="38">
        <v>3</v>
      </c>
      <c r="N106" s="38">
        <f t="shared" si="8"/>
        <v>63</v>
      </c>
      <c r="O106" s="38">
        <v>0</v>
      </c>
      <c r="P106" s="38">
        <f t="shared" si="9"/>
        <v>63</v>
      </c>
      <c r="Q106" s="75"/>
    </row>
    <row r="107" spans="1:17" s="1" customFormat="1" ht="17.100000000000001" customHeight="1">
      <c r="A107" s="72">
        <f t="shared" si="7"/>
        <v>102</v>
      </c>
      <c r="B107" s="31" t="s">
        <v>259</v>
      </c>
      <c r="C107" s="31" t="s">
        <v>394</v>
      </c>
      <c r="D107" s="87">
        <v>2691540319</v>
      </c>
      <c r="E107" s="39" t="s">
        <v>384</v>
      </c>
      <c r="F107" s="40" t="s">
        <v>395</v>
      </c>
      <c r="G107" s="35" t="s">
        <v>9</v>
      </c>
      <c r="H107" s="40" t="s">
        <v>396</v>
      </c>
      <c r="I107" s="31" t="s">
        <v>96</v>
      </c>
      <c r="J107" s="31">
        <v>180</v>
      </c>
      <c r="K107" s="31">
        <v>4</v>
      </c>
      <c r="L107" s="41">
        <v>28</v>
      </c>
      <c r="M107" s="38">
        <v>3</v>
      </c>
      <c r="N107" s="38">
        <f t="shared" si="8"/>
        <v>84</v>
      </c>
      <c r="O107" s="38">
        <v>500</v>
      </c>
      <c r="P107" s="38">
        <f t="shared" si="9"/>
        <v>584</v>
      </c>
      <c r="Q107" s="73"/>
    </row>
    <row r="108" spans="1:17" s="1" customFormat="1" ht="17.100000000000001" customHeight="1">
      <c r="A108" s="72">
        <f t="shared" si="7"/>
        <v>103</v>
      </c>
      <c r="B108" s="47" t="s">
        <v>259</v>
      </c>
      <c r="C108" s="47" t="s">
        <v>397</v>
      </c>
      <c r="D108" s="89">
        <v>2691540320</v>
      </c>
      <c r="E108" s="48" t="s">
        <v>384</v>
      </c>
      <c r="F108" s="51" t="s">
        <v>203</v>
      </c>
      <c r="G108" s="47" t="s">
        <v>9</v>
      </c>
      <c r="H108" s="40" t="s">
        <v>398</v>
      </c>
      <c r="I108" s="47" t="s">
        <v>104</v>
      </c>
      <c r="J108" s="47">
        <v>350</v>
      </c>
      <c r="K108" s="47">
        <v>9</v>
      </c>
      <c r="L108" s="49">
        <v>46</v>
      </c>
      <c r="M108" s="50">
        <v>3.75</v>
      </c>
      <c r="N108" s="50">
        <f t="shared" si="8"/>
        <v>172.5</v>
      </c>
      <c r="O108" s="50">
        <v>0</v>
      </c>
      <c r="P108" s="50">
        <f t="shared" si="9"/>
        <v>172.5</v>
      </c>
      <c r="Q108" s="77"/>
    </row>
    <row r="109" spans="1:17" s="1" customFormat="1" ht="17.100000000000001" customHeight="1">
      <c r="A109" s="72">
        <f t="shared" si="7"/>
        <v>104</v>
      </c>
      <c r="B109" s="31" t="s">
        <v>259</v>
      </c>
      <c r="C109" s="31" t="s">
        <v>399</v>
      </c>
      <c r="D109" s="87">
        <v>2691540321</v>
      </c>
      <c r="E109" s="39" t="s">
        <v>384</v>
      </c>
      <c r="F109" s="42" t="s">
        <v>124</v>
      </c>
      <c r="G109" s="35" t="s">
        <v>9</v>
      </c>
      <c r="H109" s="40" t="s">
        <v>125</v>
      </c>
      <c r="I109" s="31" t="s">
        <v>94</v>
      </c>
      <c r="J109" s="31">
        <v>430</v>
      </c>
      <c r="K109" s="31">
        <v>6</v>
      </c>
      <c r="L109" s="41">
        <v>40</v>
      </c>
      <c r="M109" s="38">
        <v>4.25</v>
      </c>
      <c r="N109" s="38">
        <f t="shared" si="8"/>
        <v>170</v>
      </c>
      <c r="O109" s="38">
        <v>1000</v>
      </c>
      <c r="P109" s="38">
        <f t="shared" si="9"/>
        <v>1170</v>
      </c>
      <c r="Q109" s="73"/>
    </row>
    <row r="110" spans="1:17" s="1" customFormat="1" ht="17.100000000000001" customHeight="1">
      <c r="A110" s="72">
        <f t="shared" si="7"/>
        <v>105</v>
      </c>
      <c r="B110" s="31" t="s">
        <v>259</v>
      </c>
      <c r="C110" s="31" t="s">
        <v>400</v>
      </c>
      <c r="D110" s="87">
        <v>2691540322</v>
      </c>
      <c r="E110" s="39" t="s">
        <v>384</v>
      </c>
      <c r="F110" s="40" t="s">
        <v>401</v>
      </c>
      <c r="G110" s="35" t="s">
        <v>9</v>
      </c>
      <c r="H110" s="40" t="s">
        <v>402</v>
      </c>
      <c r="I110" s="31" t="s">
        <v>104</v>
      </c>
      <c r="J110" s="31">
        <v>370</v>
      </c>
      <c r="K110" s="31">
        <v>9</v>
      </c>
      <c r="L110" s="41">
        <v>62</v>
      </c>
      <c r="M110" s="38">
        <v>3.75</v>
      </c>
      <c r="N110" s="38">
        <f t="shared" si="8"/>
        <v>232.5</v>
      </c>
      <c r="O110" s="38">
        <v>500</v>
      </c>
      <c r="P110" s="38">
        <f t="shared" si="9"/>
        <v>732.5</v>
      </c>
      <c r="Q110" s="73"/>
    </row>
    <row r="111" spans="1:17" s="1" customFormat="1" ht="17.100000000000001" customHeight="1">
      <c r="A111" s="72">
        <f t="shared" si="7"/>
        <v>106</v>
      </c>
      <c r="B111" s="33" t="s">
        <v>259</v>
      </c>
      <c r="C111" s="33" t="s">
        <v>403</v>
      </c>
      <c r="D111" s="88">
        <v>2691540323</v>
      </c>
      <c r="E111" s="34" t="s">
        <v>384</v>
      </c>
      <c r="F111" s="46" t="s">
        <v>281</v>
      </c>
      <c r="G111" s="35" t="s">
        <v>9</v>
      </c>
      <c r="H111" s="43" t="s">
        <v>282</v>
      </c>
      <c r="I111" s="31" t="s">
        <v>16</v>
      </c>
      <c r="J111" s="31">
        <v>60</v>
      </c>
      <c r="K111" s="33">
        <v>59</v>
      </c>
      <c r="L111" s="37">
        <v>1063</v>
      </c>
      <c r="M111" s="38">
        <v>2.25</v>
      </c>
      <c r="N111" s="38">
        <f t="shared" si="8"/>
        <v>2391.75</v>
      </c>
      <c r="O111" s="38">
        <v>500</v>
      </c>
      <c r="P111" s="38">
        <f t="shared" si="9"/>
        <v>2891.75</v>
      </c>
      <c r="Q111" s="75"/>
    </row>
    <row r="112" spans="1:17" s="1" customFormat="1" ht="17.100000000000001" customHeight="1">
      <c r="A112" s="72">
        <f t="shared" si="7"/>
        <v>107</v>
      </c>
      <c r="B112" s="31" t="s">
        <v>259</v>
      </c>
      <c r="C112" s="31" t="s">
        <v>404</v>
      </c>
      <c r="D112" s="87">
        <v>2691540324</v>
      </c>
      <c r="E112" s="39" t="s">
        <v>384</v>
      </c>
      <c r="F112" s="40" t="s">
        <v>405</v>
      </c>
      <c r="G112" s="35" t="s">
        <v>9</v>
      </c>
      <c r="H112" s="40" t="s">
        <v>406</v>
      </c>
      <c r="I112" s="31" t="s">
        <v>91</v>
      </c>
      <c r="J112" s="31">
        <v>85</v>
      </c>
      <c r="K112" s="31">
        <v>8</v>
      </c>
      <c r="L112" s="41">
        <v>173</v>
      </c>
      <c r="M112" s="38">
        <v>2.25</v>
      </c>
      <c r="N112" s="38">
        <f t="shared" si="8"/>
        <v>389.25</v>
      </c>
      <c r="O112" s="38">
        <v>500</v>
      </c>
      <c r="P112" s="38">
        <f t="shared" si="9"/>
        <v>889.25</v>
      </c>
      <c r="Q112" s="73"/>
    </row>
    <row r="113" spans="1:18" s="1" customFormat="1" ht="17.100000000000001" customHeight="1">
      <c r="A113" s="72">
        <f t="shared" si="7"/>
        <v>108</v>
      </c>
      <c r="B113" s="33" t="s">
        <v>259</v>
      </c>
      <c r="C113" s="33" t="s">
        <v>407</v>
      </c>
      <c r="D113" s="88">
        <v>2691540325</v>
      </c>
      <c r="E113" s="34" t="s">
        <v>384</v>
      </c>
      <c r="F113" s="46" t="s">
        <v>408</v>
      </c>
      <c r="G113" s="35" t="s">
        <v>9</v>
      </c>
      <c r="H113" s="46" t="s">
        <v>409</v>
      </c>
      <c r="I113" s="31" t="s">
        <v>91</v>
      </c>
      <c r="J113" s="31">
        <v>55</v>
      </c>
      <c r="K113" s="33">
        <v>22</v>
      </c>
      <c r="L113" s="37">
        <v>329</v>
      </c>
      <c r="M113" s="38">
        <v>2.25</v>
      </c>
      <c r="N113" s="38">
        <f t="shared" si="8"/>
        <v>740.25</v>
      </c>
      <c r="O113" s="38">
        <v>500</v>
      </c>
      <c r="P113" s="38">
        <f t="shared" si="9"/>
        <v>1240.25</v>
      </c>
      <c r="Q113" s="75"/>
    </row>
    <row r="114" spans="1:18" s="1" customFormat="1" ht="17.100000000000001" customHeight="1" thickBot="1">
      <c r="A114" s="91">
        <f t="shared" si="7"/>
        <v>109</v>
      </c>
      <c r="B114" s="92" t="s">
        <v>259</v>
      </c>
      <c r="C114" s="92" t="s">
        <v>410</v>
      </c>
      <c r="D114" s="93">
        <v>2691540326</v>
      </c>
      <c r="E114" s="94" t="s">
        <v>384</v>
      </c>
      <c r="F114" s="95" t="s">
        <v>110</v>
      </c>
      <c r="G114" s="96" t="s">
        <v>9</v>
      </c>
      <c r="H114" s="97" t="s">
        <v>111</v>
      </c>
      <c r="I114" s="98" t="s">
        <v>91</v>
      </c>
      <c r="J114" s="98">
        <v>30</v>
      </c>
      <c r="K114" s="92">
        <v>2</v>
      </c>
      <c r="L114" s="99">
        <v>30</v>
      </c>
      <c r="M114" s="100">
        <v>2.25</v>
      </c>
      <c r="N114" s="100">
        <f t="shared" si="8"/>
        <v>67.5</v>
      </c>
      <c r="O114" s="100">
        <v>500</v>
      </c>
      <c r="P114" s="100">
        <f t="shared" si="9"/>
        <v>567.5</v>
      </c>
      <c r="Q114" s="101"/>
    </row>
    <row r="115" spans="1:18" s="1" customFormat="1" ht="17.100000000000001" customHeight="1" thickBot="1">
      <c r="A115" s="121" t="s">
        <v>411</v>
      </c>
      <c r="B115" s="122"/>
      <c r="C115" s="122"/>
      <c r="D115" s="122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3"/>
      <c r="P115" s="104">
        <f>ROUND(SUM(P6:P114),0)</f>
        <v>291345</v>
      </c>
      <c r="Q115" s="105"/>
    </row>
    <row r="116" spans="1:18" s="1" customFormat="1" ht="17.100000000000001" customHeight="1" thickBot="1">
      <c r="A116" s="80"/>
      <c r="B116" s="81"/>
      <c r="C116" s="81"/>
      <c r="D116" s="90"/>
      <c r="E116" s="82"/>
      <c r="F116" s="83"/>
      <c r="G116" s="81"/>
      <c r="H116" s="81"/>
      <c r="I116" s="84"/>
      <c r="J116" s="81"/>
      <c r="K116" s="102">
        <f>SUM(K6:K114)</f>
        <v>3432</v>
      </c>
      <c r="L116" s="103">
        <f>SUM(L6:L114)</f>
        <v>68950</v>
      </c>
      <c r="M116" s="81"/>
      <c r="N116" s="85"/>
      <c r="O116" s="85"/>
      <c r="P116" s="85"/>
      <c r="Q116" s="79"/>
    </row>
    <row r="117" spans="1:18" s="1" customFormat="1" ht="38.25" customHeight="1" thickBot="1">
      <c r="A117" s="115" t="s">
        <v>11</v>
      </c>
      <c r="B117" s="116"/>
      <c r="C117" s="116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7"/>
    </row>
    <row r="118" spans="1:18" ht="73.5" customHeight="1" thickBot="1">
      <c r="A118" s="112" t="s">
        <v>149</v>
      </c>
      <c r="B118" s="113"/>
      <c r="C118" s="113"/>
      <c r="D118" s="113"/>
      <c r="E118" s="113"/>
      <c r="F118" s="113"/>
      <c r="G118" s="113"/>
      <c r="H118" s="113"/>
      <c r="I118" s="113"/>
      <c r="J118" s="113"/>
      <c r="K118" s="113"/>
      <c r="L118" s="113"/>
      <c r="M118" s="113"/>
      <c r="N118" s="113"/>
      <c r="O118" s="113"/>
      <c r="P118" s="113"/>
      <c r="Q118" s="114"/>
    </row>
    <row r="119" spans="1:18" ht="18" customHeight="1"/>
    <row r="120" spans="1:18" ht="18" customHeight="1"/>
    <row r="121" spans="1:18" ht="18" customHeight="1">
      <c r="O121" s="59"/>
    </row>
    <row r="122" spans="1:18" ht="15.95" customHeight="1">
      <c r="R122" s="60"/>
    </row>
    <row r="123" spans="1:18" ht="15.95" customHeight="1"/>
    <row r="124" spans="1:18" ht="15.95" customHeight="1"/>
    <row r="125" spans="1:18" ht="15.95" customHeight="1"/>
    <row r="126" spans="1:18">
      <c r="Q126" s="61"/>
    </row>
  </sheetData>
  <sortState ref="B5:Q105">
    <sortCondition ref="E5:E105"/>
  </sortState>
  <mergeCells count="8">
    <mergeCell ref="A2:Q2"/>
    <mergeCell ref="A3:G3"/>
    <mergeCell ref="A4:G4"/>
    <mergeCell ref="A117:Q117"/>
    <mergeCell ref="A118:Q118"/>
    <mergeCell ref="L3:O3"/>
    <mergeCell ref="L4:Q4"/>
    <mergeCell ref="A115:O115"/>
  </mergeCells>
  <conditionalFormatting sqref="C41">
    <cfRule type="duplicateValues" dxfId="15" priority="4"/>
  </conditionalFormatting>
  <conditionalFormatting sqref="C41">
    <cfRule type="duplicateValues" dxfId="14" priority="3"/>
  </conditionalFormatting>
  <conditionalFormatting sqref="C60">
    <cfRule type="duplicateValues" dxfId="13" priority="1"/>
  </conditionalFormatting>
  <conditionalFormatting sqref="C60">
    <cfRule type="duplicateValues" dxfId="12" priority="2"/>
  </conditionalFormatting>
  <conditionalFormatting sqref="C116 C6:C40 C42:C59 C61:C84">
    <cfRule type="duplicateValues" dxfId="11" priority="5"/>
  </conditionalFormatting>
  <conditionalFormatting sqref="C85:C105 C107:C114">
    <cfRule type="duplicateValues" dxfId="10" priority="6"/>
  </conditionalFormatting>
  <conditionalFormatting sqref="C116 C6:C40 C42:C59 C61:C105 C107:C114">
    <cfRule type="duplicateValues" dxfId="9" priority="7"/>
  </conditionalFormatting>
  <conditionalFormatting sqref="C106">
    <cfRule type="duplicateValues" dxfId="8" priority="8"/>
  </conditionalFormatting>
  <pageMargins left="0.27559055118110237" right="0.19685039370078741" top="0.43307086614173229" bottom="0.51" header="0.19685039370078741" footer="0.24"/>
  <pageSetup scale="74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activeCell="H3" sqref="H3:H24"/>
    </sheetView>
  </sheetViews>
  <sheetFormatPr defaultRowHeight="15" customHeight="1"/>
  <cols>
    <col min="1" max="1" width="3.42578125" bestFit="1" customWidth="1"/>
    <col min="2" max="2" width="10.7109375" bestFit="1" customWidth="1"/>
    <col min="3" max="3" width="11.7109375" bestFit="1" customWidth="1"/>
    <col min="4" max="4" width="10.7109375" bestFit="1" customWidth="1"/>
    <col min="5" max="5" width="8.7109375" bestFit="1" customWidth="1"/>
    <col min="6" max="6" width="35.42578125" bestFit="1" customWidth="1"/>
    <col min="7" max="7" width="6.42578125" bestFit="1" customWidth="1"/>
    <col min="8" max="8" width="18.5703125" bestFit="1" customWidth="1"/>
    <col min="9" max="9" width="11" bestFit="1" customWidth="1"/>
    <col min="10" max="10" width="10.140625" bestFit="1" customWidth="1"/>
    <col min="11" max="11" width="5.42578125" bestFit="1" customWidth="1"/>
    <col min="12" max="12" width="8.28515625" bestFit="1" customWidth="1"/>
    <col min="14" max="14" width="5.42578125" bestFit="1" customWidth="1"/>
    <col min="15" max="15" width="6.5703125" bestFit="1" customWidth="1"/>
    <col min="16" max="16" width="9.5703125" bestFit="1" customWidth="1"/>
  </cols>
  <sheetData>
    <row r="1" spans="1:16" ht="15" customHeight="1" thickBot="1"/>
    <row r="2" spans="1:16" ht="15" customHeight="1" thickBot="1">
      <c r="A2" s="3" t="s">
        <v>0</v>
      </c>
      <c r="B2" s="4" t="s">
        <v>13</v>
      </c>
      <c r="C2" s="4" t="s">
        <v>1</v>
      </c>
      <c r="D2" s="4" t="s">
        <v>14</v>
      </c>
      <c r="E2" s="5" t="s">
        <v>15</v>
      </c>
      <c r="F2" s="5" t="s">
        <v>2</v>
      </c>
      <c r="G2" s="4" t="s">
        <v>8</v>
      </c>
      <c r="H2" s="5" t="s">
        <v>3</v>
      </c>
      <c r="I2" s="4" t="s">
        <v>12</v>
      </c>
      <c r="J2" s="2" t="s">
        <v>25</v>
      </c>
      <c r="K2" s="6" t="s">
        <v>4</v>
      </c>
      <c r="L2" s="7" t="s">
        <v>5</v>
      </c>
      <c r="M2" s="7"/>
      <c r="N2" s="8" t="s">
        <v>6</v>
      </c>
      <c r="O2" s="9" t="s">
        <v>10</v>
      </c>
      <c r="P2" s="10" t="s">
        <v>22</v>
      </c>
    </row>
    <row r="3" spans="1:16" ht="15" customHeight="1">
      <c r="A3" s="23">
        <v>6</v>
      </c>
      <c r="B3" s="11" t="s">
        <v>29</v>
      </c>
      <c r="C3" s="11" t="s">
        <v>30</v>
      </c>
      <c r="D3" s="12" t="s">
        <v>29</v>
      </c>
      <c r="E3" s="12" t="s">
        <v>31</v>
      </c>
      <c r="F3" s="20" t="s">
        <v>32</v>
      </c>
      <c r="G3" s="13" t="s">
        <v>9</v>
      </c>
      <c r="H3" s="18" t="s">
        <v>33</v>
      </c>
      <c r="I3" s="14" t="s">
        <v>7</v>
      </c>
      <c r="J3" s="11">
        <v>155</v>
      </c>
      <c r="K3" s="11">
        <v>1</v>
      </c>
      <c r="L3" s="15">
        <v>15</v>
      </c>
      <c r="M3" s="15"/>
      <c r="N3" s="16">
        <v>3</v>
      </c>
      <c r="O3" s="16">
        <v>45</v>
      </c>
      <c r="P3" s="24" t="s">
        <v>34</v>
      </c>
    </row>
    <row r="4" spans="1:16" ht="15" customHeight="1">
      <c r="A4" s="23">
        <v>7</v>
      </c>
      <c r="B4" s="11" t="s">
        <v>29</v>
      </c>
      <c r="C4" s="11" t="s">
        <v>35</v>
      </c>
      <c r="D4" s="12" t="s">
        <v>29</v>
      </c>
      <c r="E4" s="12" t="s">
        <v>36</v>
      </c>
      <c r="F4" s="20" t="s">
        <v>37</v>
      </c>
      <c r="G4" s="13" t="s">
        <v>9</v>
      </c>
      <c r="H4" s="18" t="s">
        <v>19</v>
      </c>
      <c r="I4" s="14" t="s">
        <v>7</v>
      </c>
      <c r="J4" s="11">
        <v>155</v>
      </c>
      <c r="K4" s="11">
        <v>4</v>
      </c>
      <c r="L4" s="15">
        <v>60</v>
      </c>
      <c r="M4" s="15"/>
      <c r="N4" s="16">
        <v>3</v>
      </c>
      <c r="O4" s="16">
        <v>180</v>
      </c>
      <c r="P4" s="24" t="s">
        <v>34</v>
      </c>
    </row>
    <row r="5" spans="1:16" ht="15" customHeight="1">
      <c r="A5" s="23">
        <v>8</v>
      </c>
      <c r="B5" s="11" t="s">
        <v>29</v>
      </c>
      <c r="C5" s="11" t="s">
        <v>38</v>
      </c>
      <c r="D5" s="12" t="s">
        <v>29</v>
      </c>
      <c r="E5" s="12" t="s">
        <v>39</v>
      </c>
      <c r="F5" s="20" t="s">
        <v>40</v>
      </c>
      <c r="G5" s="13" t="s">
        <v>9</v>
      </c>
      <c r="H5" s="18" t="s">
        <v>41</v>
      </c>
      <c r="I5" s="14" t="s">
        <v>17</v>
      </c>
      <c r="J5" s="11">
        <v>60</v>
      </c>
      <c r="K5" s="11">
        <v>3</v>
      </c>
      <c r="L5" s="15">
        <v>45</v>
      </c>
      <c r="M5" s="15"/>
      <c r="N5" s="16">
        <v>2.25</v>
      </c>
      <c r="O5" s="16">
        <v>101.25</v>
      </c>
      <c r="P5" s="24" t="s">
        <v>34</v>
      </c>
    </row>
    <row r="6" spans="1:16" ht="15" customHeight="1">
      <c r="A6" s="23">
        <v>9</v>
      </c>
      <c r="B6" s="11" t="s">
        <v>29</v>
      </c>
      <c r="C6" s="11" t="s">
        <v>42</v>
      </c>
      <c r="D6" s="12" t="s">
        <v>29</v>
      </c>
      <c r="E6" s="12" t="s">
        <v>43</v>
      </c>
      <c r="F6" s="21" t="s">
        <v>44</v>
      </c>
      <c r="G6" s="13" t="s">
        <v>9</v>
      </c>
      <c r="H6" s="18" t="s">
        <v>45</v>
      </c>
      <c r="I6" s="14" t="s">
        <v>7</v>
      </c>
      <c r="J6" s="11">
        <v>150</v>
      </c>
      <c r="K6" s="11">
        <v>4</v>
      </c>
      <c r="L6" s="15">
        <v>60</v>
      </c>
      <c r="M6" s="15"/>
      <c r="N6" s="16">
        <v>3</v>
      </c>
      <c r="O6" s="16">
        <v>180</v>
      </c>
      <c r="P6" s="24" t="s">
        <v>34</v>
      </c>
    </row>
    <row r="7" spans="1:16" ht="15" customHeight="1">
      <c r="A7" s="23">
        <v>10</v>
      </c>
      <c r="B7" s="11" t="s">
        <v>29</v>
      </c>
      <c r="C7" s="11" t="s">
        <v>46</v>
      </c>
      <c r="D7" s="12" t="s">
        <v>29</v>
      </c>
      <c r="E7" s="17" t="s">
        <v>47</v>
      </c>
      <c r="F7" s="21" t="s">
        <v>48</v>
      </c>
      <c r="G7" s="13" t="s">
        <v>9</v>
      </c>
      <c r="H7" s="18" t="s">
        <v>7</v>
      </c>
      <c r="I7" s="14" t="s">
        <v>7</v>
      </c>
      <c r="J7" s="11">
        <v>130</v>
      </c>
      <c r="K7" s="11">
        <v>5</v>
      </c>
      <c r="L7" s="15">
        <v>75</v>
      </c>
      <c r="M7" s="15"/>
      <c r="N7" s="16">
        <v>3</v>
      </c>
      <c r="O7" s="16">
        <v>225</v>
      </c>
      <c r="P7" s="24" t="s">
        <v>34</v>
      </c>
    </row>
    <row r="8" spans="1:16" ht="15" customHeight="1">
      <c r="A8" s="23">
        <v>11</v>
      </c>
      <c r="B8" s="11" t="s">
        <v>29</v>
      </c>
      <c r="C8" s="11" t="s">
        <v>49</v>
      </c>
      <c r="D8" s="12" t="s">
        <v>29</v>
      </c>
      <c r="E8" s="12" t="s">
        <v>50</v>
      </c>
      <c r="F8" s="20" t="s">
        <v>26</v>
      </c>
      <c r="G8" s="13" t="s">
        <v>9</v>
      </c>
      <c r="H8" s="18" t="s">
        <v>21</v>
      </c>
      <c r="I8" s="14" t="s">
        <v>21</v>
      </c>
      <c r="J8" s="11">
        <v>200</v>
      </c>
      <c r="K8" s="11">
        <v>7</v>
      </c>
      <c r="L8" s="15">
        <v>105</v>
      </c>
      <c r="M8" s="15"/>
      <c r="N8" s="16">
        <v>3</v>
      </c>
      <c r="O8" s="16">
        <v>315</v>
      </c>
      <c r="P8" s="24" t="s">
        <v>34</v>
      </c>
    </row>
    <row r="9" spans="1:16" ht="15" customHeight="1">
      <c r="A9" s="23">
        <v>12</v>
      </c>
      <c r="B9" s="11" t="s">
        <v>29</v>
      </c>
      <c r="C9" s="11" t="s">
        <v>51</v>
      </c>
      <c r="D9" s="12" t="s">
        <v>29</v>
      </c>
      <c r="E9" s="17" t="s">
        <v>52</v>
      </c>
      <c r="F9" s="21" t="s">
        <v>53</v>
      </c>
      <c r="G9" s="13" t="s">
        <v>9</v>
      </c>
      <c r="H9" s="18" t="s">
        <v>54</v>
      </c>
      <c r="I9" s="14" t="s">
        <v>17</v>
      </c>
      <c r="J9" s="11">
        <v>75</v>
      </c>
      <c r="K9" s="11">
        <v>3</v>
      </c>
      <c r="L9" s="15">
        <v>45</v>
      </c>
      <c r="M9" s="15"/>
      <c r="N9" s="16">
        <v>2.25</v>
      </c>
      <c r="O9" s="16">
        <v>101.25</v>
      </c>
      <c r="P9" s="25" t="s">
        <v>34</v>
      </c>
    </row>
    <row r="10" spans="1:16" ht="15" customHeight="1">
      <c r="A10" s="23">
        <v>15</v>
      </c>
      <c r="B10" s="11" t="s">
        <v>29</v>
      </c>
      <c r="C10" s="11" t="s">
        <v>57</v>
      </c>
      <c r="D10" s="12" t="s">
        <v>29</v>
      </c>
      <c r="E10" s="17" t="s">
        <v>58</v>
      </c>
      <c r="F10" s="21" t="s">
        <v>55</v>
      </c>
      <c r="G10" s="13" t="s">
        <v>9</v>
      </c>
      <c r="H10" s="18" t="s">
        <v>56</v>
      </c>
      <c r="I10" s="14" t="s">
        <v>16</v>
      </c>
      <c r="J10" s="11">
        <v>25</v>
      </c>
      <c r="K10" s="11">
        <v>4</v>
      </c>
      <c r="L10" s="15">
        <v>45</v>
      </c>
      <c r="M10" s="15"/>
      <c r="N10" s="16">
        <v>1.5</v>
      </c>
      <c r="O10" s="16">
        <v>67.5</v>
      </c>
      <c r="P10" s="24" t="s">
        <v>34</v>
      </c>
    </row>
    <row r="11" spans="1:16" ht="15" customHeight="1">
      <c r="A11" s="23">
        <v>17</v>
      </c>
      <c r="B11" s="11" t="s">
        <v>59</v>
      </c>
      <c r="C11" s="11" t="s">
        <v>60</v>
      </c>
      <c r="D11" s="12" t="s">
        <v>59</v>
      </c>
      <c r="E11" s="17" t="s">
        <v>61</v>
      </c>
      <c r="F11" s="20" t="s">
        <v>62</v>
      </c>
      <c r="G11" s="13" t="s">
        <v>9</v>
      </c>
      <c r="H11" s="18" t="s">
        <v>63</v>
      </c>
      <c r="I11" s="14" t="s">
        <v>16</v>
      </c>
      <c r="J11" s="11">
        <v>20</v>
      </c>
      <c r="K11" s="11">
        <v>1</v>
      </c>
      <c r="L11" s="15">
        <v>10</v>
      </c>
      <c r="M11" s="15"/>
      <c r="N11" s="16">
        <v>1.5</v>
      </c>
      <c r="O11" s="16">
        <v>15</v>
      </c>
      <c r="P11" s="24" t="s">
        <v>34</v>
      </c>
    </row>
    <row r="12" spans="1:16" ht="15" customHeight="1">
      <c r="A12" s="23">
        <v>18</v>
      </c>
      <c r="B12" s="11" t="s">
        <v>59</v>
      </c>
      <c r="C12" s="11" t="s">
        <v>64</v>
      </c>
      <c r="D12" s="12" t="s">
        <v>59</v>
      </c>
      <c r="E12" s="17" t="s">
        <v>65</v>
      </c>
      <c r="F12" s="20" t="s">
        <v>27</v>
      </c>
      <c r="G12" s="13" t="s">
        <v>9</v>
      </c>
      <c r="H12" s="18" t="s">
        <v>28</v>
      </c>
      <c r="I12" s="14" t="s">
        <v>16</v>
      </c>
      <c r="J12" s="11">
        <v>15</v>
      </c>
      <c r="K12" s="11">
        <v>1</v>
      </c>
      <c r="L12" s="15">
        <v>15</v>
      </c>
      <c r="M12" s="15"/>
      <c r="N12" s="16">
        <v>1.5</v>
      </c>
      <c r="O12" s="16">
        <v>22.5</v>
      </c>
      <c r="P12" s="24" t="s">
        <v>34</v>
      </c>
    </row>
    <row r="13" spans="1:16" ht="15" customHeight="1">
      <c r="A13" s="23">
        <v>21</v>
      </c>
      <c r="B13" s="11" t="s">
        <v>59</v>
      </c>
      <c r="C13" s="11" t="s">
        <v>66</v>
      </c>
      <c r="D13" s="12" t="s">
        <v>59</v>
      </c>
      <c r="E13" s="12" t="s">
        <v>67</v>
      </c>
      <c r="F13" s="20" t="s">
        <v>68</v>
      </c>
      <c r="G13" s="13" t="s">
        <v>9</v>
      </c>
      <c r="H13" s="18" t="s">
        <v>69</v>
      </c>
      <c r="I13" s="14" t="s">
        <v>70</v>
      </c>
      <c r="J13" s="11">
        <v>120</v>
      </c>
      <c r="K13" s="11">
        <v>2</v>
      </c>
      <c r="L13" s="15">
        <v>6</v>
      </c>
      <c r="M13" s="15"/>
      <c r="N13" s="16">
        <v>2.25</v>
      </c>
      <c r="O13" s="16">
        <v>13.5</v>
      </c>
      <c r="P13" s="24" t="s">
        <v>34</v>
      </c>
    </row>
    <row r="14" spans="1:16" ht="15" customHeight="1">
      <c r="A14" s="23">
        <v>31</v>
      </c>
      <c r="B14" s="11" t="s">
        <v>71</v>
      </c>
      <c r="C14" s="11" t="s">
        <v>72</v>
      </c>
      <c r="D14" s="12" t="s">
        <v>71</v>
      </c>
      <c r="E14" s="12" t="s">
        <v>73</v>
      </c>
      <c r="F14" s="21" t="s">
        <v>74</v>
      </c>
      <c r="G14" s="13" t="s">
        <v>9</v>
      </c>
      <c r="H14" s="19" t="s">
        <v>75</v>
      </c>
      <c r="I14" s="14" t="s">
        <v>20</v>
      </c>
      <c r="J14" s="11">
        <v>170</v>
      </c>
      <c r="K14" s="11">
        <v>7</v>
      </c>
      <c r="L14" s="15">
        <v>150</v>
      </c>
      <c r="M14" s="15"/>
      <c r="N14" s="16">
        <v>3</v>
      </c>
      <c r="O14" s="16">
        <v>450</v>
      </c>
      <c r="P14" s="24" t="s">
        <v>34</v>
      </c>
    </row>
    <row r="15" spans="1:16" ht="15" customHeight="1">
      <c r="A15" s="23">
        <v>39</v>
      </c>
      <c r="B15" s="11" t="s">
        <v>76</v>
      </c>
      <c r="C15" s="11" t="s">
        <v>79</v>
      </c>
      <c r="D15" s="12" t="s">
        <v>76</v>
      </c>
      <c r="E15" s="12" t="s">
        <v>80</v>
      </c>
      <c r="F15" s="21" t="s">
        <v>77</v>
      </c>
      <c r="G15" s="13" t="s">
        <v>9</v>
      </c>
      <c r="H15" s="18" t="s">
        <v>78</v>
      </c>
      <c r="I15" s="14" t="s">
        <v>20</v>
      </c>
      <c r="J15" s="11">
        <v>210</v>
      </c>
      <c r="K15" s="11">
        <v>4</v>
      </c>
      <c r="L15" s="15">
        <v>60</v>
      </c>
      <c r="M15" s="15"/>
      <c r="N15" s="16">
        <v>3</v>
      </c>
      <c r="O15" s="16">
        <v>180</v>
      </c>
      <c r="P15" s="24" t="s">
        <v>34</v>
      </c>
    </row>
    <row r="16" spans="1:16" ht="15" customHeight="1">
      <c r="A16" s="23">
        <v>71</v>
      </c>
      <c r="B16" s="11" t="s">
        <v>81</v>
      </c>
      <c r="C16" s="11" t="s">
        <v>82</v>
      </c>
      <c r="D16" s="12" t="s">
        <v>81</v>
      </c>
      <c r="E16" s="12" t="s">
        <v>67</v>
      </c>
      <c r="F16" s="21" t="s">
        <v>23</v>
      </c>
      <c r="G16" s="13" t="s">
        <v>9</v>
      </c>
      <c r="H16" s="18" t="s">
        <v>24</v>
      </c>
      <c r="I16" s="14" t="s">
        <v>18</v>
      </c>
      <c r="J16" s="11">
        <v>130</v>
      </c>
      <c r="K16" s="11">
        <v>1</v>
      </c>
      <c r="L16" s="15">
        <v>4</v>
      </c>
      <c r="M16" s="15"/>
      <c r="N16" s="16">
        <v>3</v>
      </c>
      <c r="O16" s="16">
        <v>12</v>
      </c>
      <c r="P16" s="24" t="s">
        <v>34</v>
      </c>
    </row>
  </sheetData>
  <conditionalFormatting sqref="C2">
    <cfRule type="duplicateValues" dxfId="7" priority="8"/>
  </conditionalFormatting>
  <conditionalFormatting sqref="C3:C16">
    <cfRule type="duplicateValues" dxfId="6" priority="6"/>
    <cfRule type="duplicateValues" dxfId="5" priority="7"/>
  </conditionalFormatting>
  <conditionalFormatting sqref="C3:C16">
    <cfRule type="duplicateValues" dxfId="4" priority="5"/>
  </conditionalFormatting>
  <conditionalFormatting sqref="C3:C16">
    <cfRule type="duplicateValues" dxfId="3" priority="4"/>
  </conditionalFormatting>
  <conditionalFormatting sqref="C3:C16">
    <cfRule type="duplicateValues" dxfId="2" priority="3"/>
  </conditionalFormatting>
  <conditionalFormatting sqref="C3:C16">
    <cfRule type="duplicateValues" dxfId="1" priority="2"/>
  </conditionalFormatting>
  <conditionalFormatting sqref="C3:C1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6:Q70"/>
  <sheetViews>
    <sheetView workbookViewId="0">
      <selection activeCell="P27" sqref="P27"/>
    </sheetView>
  </sheetViews>
  <sheetFormatPr defaultRowHeight="15"/>
  <sheetData>
    <row r="6" spans="7:7">
      <c r="G6" t="s">
        <v>137</v>
      </c>
    </row>
    <row r="7" spans="7:7">
      <c r="G7" t="s">
        <v>138</v>
      </c>
    </row>
    <row r="8" spans="7:7">
      <c r="G8" t="s">
        <v>139</v>
      </c>
    </row>
    <row r="9" spans="7:7">
      <c r="G9" t="s">
        <v>140</v>
      </c>
    </row>
    <row r="10" spans="7:7">
      <c r="G10" t="s">
        <v>141</v>
      </c>
    </row>
    <row r="11" spans="7:7">
      <c r="G11" t="s">
        <v>142</v>
      </c>
    </row>
    <row r="12" spans="7:7">
      <c r="G12" t="s">
        <v>4</v>
      </c>
    </row>
    <row r="13" spans="7:7">
      <c r="G13" t="s">
        <v>5</v>
      </c>
    </row>
    <row r="14" spans="7:7">
      <c r="G14" t="s">
        <v>143</v>
      </c>
    </row>
    <row r="15" spans="7:7">
      <c r="G15" t="s">
        <v>144</v>
      </c>
    </row>
    <row r="16" spans="7:7">
      <c r="G16" t="s">
        <v>145</v>
      </c>
    </row>
    <row r="17" spans="7:17">
      <c r="G17" t="s">
        <v>146</v>
      </c>
    </row>
    <row r="18" spans="7:17">
      <c r="G18">
        <v>2691540130</v>
      </c>
    </row>
    <row r="19" spans="7:17">
      <c r="G19" t="s">
        <v>147</v>
      </c>
    </row>
    <row r="20" spans="7:17">
      <c r="G20" t="s">
        <v>127</v>
      </c>
      <c r="P20">
        <v>33</v>
      </c>
      <c r="Q20">
        <v>769</v>
      </c>
    </row>
    <row r="21" spans="7:17">
      <c r="G21" t="s">
        <v>148</v>
      </c>
      <c r="P21">
        <v>22</v>
      </c>
      <c r="Q21">
        <v>190</v>
      </c>
    </row>
    <row r="22" spans="7:17">
      <c r="G22" s="32">
        <v>56032</v>
      </c>
      <c r="P22">
        <v>12</v>
      </c>
      <c r="Q22">
        <v>247</v>
      </c>
    </row>
    <row r="23" spans="7:17">
      <c r="G23" s="32">
        <v>64795</v>
      </c>
      <c r="P23">
        <v>12</v>
      </c>
      <c r="Q23">
        <v>196</v>
      </c>
    </row>
    <row r="24" spans="7:17">
      <c r="G24">
        <v>33</v>
      </c>
      <c r="P24">
        <v>23</v>
      </c>
      <c r="Q24">
        <v>445</v>
      </c>
    </row>
    <row r="25" spans="7:17">
      <c r="G25">
        <v>769</v>
      </c>
      <c r="P25">
        <v>15</v>
      </c>
      <c r="Q25">
        <v>280</v>
      </c>
    </row>
    <row r="26" spans="7:17">
      <c r="G26">
        <v>2691540131</v>
      </c>
      <c r="P26">
        <f>SUM(P20:P25)</f>
        <v>117</v>
      </c>
      <c r="Q26">
        <f>SUM(Q20:Q25)</f>
        <v>2127</v>
      </c>
    </row>
    <row r="27" spans="7:17">
      <c r="G27" t="s">
        <v>147</v>
      </c>
    </row>
    <row r="28" spans="7:17">
      <c r="G28" t="s">
        <v>127</v>
      </c>
    </row>
    <row r="29" spans="7:17">
      <c r="G29" t="s">
        <v>148</v>
      </c>
    </row>
    <row r="30" spans="7:17">
      <c r="G30" s="32">
        <v>33516</v>
      </c>
    </row>
    <row r="31" spans="7:17">
      <c r="G31" s="32">
        <v>38758</v>
      </c>
    </row>
    <row r="32" spans="7:17">
      <c r="G32">
        <v>22</v>
      </c>
    </row>
    <row r="33" spans="7:7">
      <c r="G33">
        <v>190</v>
      </c>
    </row>
    <row r="34" spans="7:7">
      <c r="G34">
        <v>2691540132</v>
      </c>
    </row>
    <row r="35" spans="7:7">
      <c r="G35" t="s">
        <v>147</v>
      </c>
    </row>
    <row r="36" spans="7:7">
      <c r="G36" t="s">
        <v>127</v>
      </c>
    </row>
    <row r="37" spans="7:7">
      <c r="G37" t="s">
        <v>148</v>
      </c>
    </row>
    <row r="38" spans="7:7">
      <c r="G38" s="32">
        <v>19988</v>
      </c>
    </row>
    <row r="39" spans="7:7">
      <c r="G39" s="32">
        <v>23114</v>
      </c>
    </row>
    <row r="40" spans="7:7">
      <c r="G40">
        <v>12</v>
      </c>
    </row>
    <row r="41" spans="7:7">
      <c r="G41">
        <v>247</v>
      </c>
    </row>
    <row r="42" spans="7:7">
      <c r="G42">
        <v>2691540133</v>
      </c>
    </row>
    <row r="43" spans="7:7">
      <c r="G43" t="s">
        <v>147</v>
      </c>
    </row>
    <row r="44" spans="7:7">
      <c r="G44" t="s">
        <v>127</v>
      </c>
    </row>
    <row r="45" spans="7:7">
      <c r="G45" t="s">
        <v>148</v>
      </c>
    </row>
    <row r="46" spans="7:7">
      <c r="G46" s="32">
        <v>19641</v>
      </c>
    </row>
    <row r="47" spans="7:7">
      <c r="G47" s="32">
        <v>22713</v>
      </c>
    </row>
    <row r="48" spans="7:7">
      <c r="G48">
        <v>12</v>
      </c>
    </row>
    <row r="49" spans="7:7">
      <c r="G49">
        <v>196</v>
      </c>
    </row>
    <row r="50" spans="7:7">
      <c r="G50">
        <v>2691540134</v>
      </c>
    </row>
    <row r="51" spans="7:7">
      <c r="G51" t="s">
        <v>147</v>
      </c>
    </row>
    <row r="52" spans="7:7">
      <c r="G52" t="s">
        <v>127</v>
      </c>
    </row>
    <row r="53" spans="7:7">
      <c r="G53" t="s">
        <v>148</v>
      </c>
    </row>
    <row r="54" spans="7:7">
      <c r="G54" s="32">
        <v>31558</v>
      </c>
    </row>
    <row r="55" spans="7:7">
      <c r="G55" s="32">
        <v>36494</v>
      </c>
    </row>
    <row r="56" spans="7:7">
      <c r="G56">
        <v>23</v>
      </c>
    </row>
    <row r="57" spans="7:7">
      <c r="G57">
        <v>445</v>
      </c>
    </row>
    <row r="58" spans="7:7">
      <c r="G58">
        <v>2691540135</v>
      </c>
    </row>
    <row r="59" spans="7:7">
      <c r="G59" t="s">
        <v>147</v>
      </c>
    </row>
    <row r="60" spans="7:7">
      <c r="G60" t="s">
        <v>127</v>
      </c>
    </row>
    <row r="61" spans="7:7">
      <c r="G61" t="s">
        <v>148</v>
      </c>
    </row>
    <row r="62" spans="7:7">
      <c r="G62" s="32">
        <v>21771</v>
      </c>
    </row>
    <row r="63" spans="7:7">
      <c r="G63" s="32">
        <v>25176</v>
      </c>
    </row>
    <row r="64" spans="7:7">
      <c r="G64">
        <v>15</v>
      </c>
    </row>
    <row r="65" spans="7:7">
      <c r="G65">
        <v>280</v>
      </c>
    </row>
    <row r="66" spans="7:7">
      <c r="G66">
        <v>2127</v>
      </c>
    </row>
    <row r="67" spans="7:7">
      <c r="G67">
        <v>3.75</v>
      </c>
    </row>
    <row r="68" spans="7:7">
      <c r="G68">
        <v>7976.25</v>
      </c>
    </row>
    <row r="69" spans="7:7">
      <c r="G69" s="32">
        <v>3500</v>
      </c>
    </row>
    <row r="70" spans="7:7">
      <c r="G70" s="32">
        <v>11476.25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Invoice</vt:lpstr>
      <vt:lpstr>Sheet1</vt:lpstr>
      <vt:lpstr>Sheet2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2025-08-18T11:38:21Z</cp:lastPrinted>
  <dcterms:created xsi:type="dcterms:W3CDTF">2024-01-18T12:49:24Z</dcterms:created>
  <dcterms:modified xsi:type="dcterms:W3CDTF">2025-08-18T11:48:57Z</dcterms:modified>
</cp:coreProperties>
</file>