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9440" windowHeight="11760"/>
  </bookViews>
  <sheets>
    <sheet name="Invoic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Invoice!$A$3:$R$71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L69" i="1" l="1"/>
  <c r="K69" i="1"/>
  <c r="N64" i="1"/>
  <c r="I64" i="1"/>
  <c r="N61" i="1"/>
  <c r="I61" i="1"/>
  <c r="N63" i="1"/>
  <c r="I63" i="1"/>
  <c r="N66" i="1"/>
  <c r="I66" i="1"/>
  <c r="N53" i="1"/>
  <c r="I53" i="1"/>
  <c r="N54" i="1"/>
  <c r="I54" i="1"/>
  <c r="N65" i="1"/>
  <c r="I65" i="1"/>
  <c r="N52" i="1"/>
  <c r="I52" i="1"/>
  <c r="N55" i="1"/>
  <c r="I55" i="1"/>
  <c r="N62" i="1"/>
  <c r="I62" i="1"/>
  <c r="N59" i="1"/>
  <c r="N60" i="1"/>
  <c r="N58" i="1"/>
  <c r="N57" i="1"/>
  <c r="N51" i="1"/>
  <c r="I51" i="1"/>
  <c r="N56" i="1"/>
  <c r="I56" i="1"/>
  <c r="N39" i="1"/>
  <c r="I39" i="1"/>
  <c r="N38" i="1"/>
  <c r="I38" i="1"/>
  <c r="N40" i="1"/>
  <c r="N47" i="1"/>
  <c r="N48" i="1"/>
  <c r="N49" i="1"/>
  <c r="N50" i="1"/>
  <c r="N67" i="1"/>
  <c r="N46" i="1"/>
  <c r="I46" i="1"/>
  <c r="N44" i="1"/>
  <c r="I44" i="1"/>
  <c r="N45" i="1"/>
  <c r="I45" i="1"/>
  <c r="N42" i="1"/>
  <c r="I42" i="1"/>
  <c r="N43" i="1"/>
  <c r="I43" i="1"/>
  <c r="N41" i="1"/>
  <c r="N36" i="1"/>
  <c r="N35" i="1"/>
  <c r="N33" i="1"/>
  <c r="N34" i="1"/>
  <c r="N37" i="1"/>
  <c r="N32" i="1"/>
  <c r="I32" i="1"/>
  <c r="N31" i="1"/>
  <c r="I31" i="1"/>
  <c r="N30" i="1"/>
  <c r="I30" i="1"/>
  <c r="N27" i="1"/>
  <c r="I27" i="1"/>
  <c r="N28" i="1"/>
  <c r="I28" i="1"/>
  <c r="N29" i="1"/>
  <c r="I29" i="1"/>
  <c r="N26" i="1"/>
  <c r="N22" i="1"/>
  <c r="I22" i="1"/>
  <c r="N24" i="1"/>
  <c r="I24" i="1"/>
  <c r="N23" i="1"/>
  <c r="I23" i="1"/>
  <c r="N20" i="1"/>
  <c r="N21" i="1"/>
  <c r="N25" i="1"/>
  <c r="N18" i="1"/>
  <c r="I18" i="1"/>
  <c r="N19" i="1"/>
  <c r="I19" i="1"/>
  <c r="N17" i="1"/>
  <c r="N16" i="1"/>
  <c r="N14" i="1"/>
  <c r="I14" i="1"/>
  <c r="N15" i="1"/>
  <c r="I15" i="1"/>
  <c r="N13" i="1"/>
  <c r="I13" i="1"/>
  <c r="N12" i="1"/>
  <c r="I12" i="1"/>
  <c r="N11" i="1"/>
  <c r="I11" i="1"/>
  <c r="N9" i="1"/>
  <c r="I9" i="1"/>
  <c r="N10" i="1"/>
  <c r="I10" i="1"/>
  <c r="N8" i="1"/>
  <c r="I8" i="1"/>
  <c r="N7" i="1"/>
  <c r="I7" i="1"/>
  <c r="N4" i="1"/>
  <c r="N6" i="1"/>
  <c r="I6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N5" i="1"/>
  <c r="I5" i="1"/>
  <c r="N68" i="1" l="1"/>
</calcChain>
</file>

<file path=xl/sharedStrings.xml><?xml version="1.0" encoding="utf-8"?>
<sst xmlns="http://schemas.openxmlformats.org/spreadsheetml/2006/main" count="436" uniqueCount="167">
  <si>
    <t>INVOICE
PRAGATI LOGISTICS,SAMANTA SAHI 
KHUNTIA LANE,8984191006
GST No:21AGHPB9356M1Z9</t>
  </si>
  <si>
    <t>SL.</t>
  </si>
  <si>
    <t>LR NO.</t>
  </si>
  <si>
    <t>PARTY NAME</t>
  </si>
  <si>
    <t>DESTINATION</t>
  </si>
  <si>
    <t>DISTANCE</t>
  </si>
  <si>
    <t>CASE</t>
  </si>
  <si>
    <t>WEIGHT</t>
  </si>
  <si>
    <t>RATE</t>
  </si>
  <si>
    <t>DHENKANAL</t>
  </si>
  <si>
    <t>BALASORE</t>
  </si>
  <si>
    <t>BHADRAK</t>
  </si>
  <si>
    <t>KENDRAPARA</t>
  </si>
  <si>
    <t>JAI BAJRANG STEEL</t>
  </si>
  <si>
    <t xml:space="preserve">SSIL PAINT INDUSTRIES PRIVATE LIMITED
ADDRESS : JAGATPUR CUTTACK, 9147077050
GST NO: 21ABICS3895F1Z7
</t>
  </si>
  <si>
    <t>FROM</t>
  </si>
  <si>
    <t>CTC</t>
  </si>
  <si>
    <t>BARIMULA</t>
  </si>
  <si>
    <t>BPL STEEL CEMENT</t>
  </si>
  <si>
    <t>RAGADI</t>
  </si>
  <si>
    <t>AMT.</t>
  </si>
  <si>
    <t>RADHAMOHAN TRADERS</t>
  </si>
  <si>
    <t>JAJPUR TOWN</t>
  </si>
  <si>
    <t>MAA SAROJINI HARDWARE</t>
  </si>
  <si>
    <t>Kindly, verify &amp; confirm within 7 days.
GST to be paid by Consignor under Reverse Charge Mechanism (RCM) as per GST.</t>
  </si>
  <si>
    <t>Thanking you for your business.
PRAGATI LOGISTICS</t>
  </si>
  <si>
    <t>DISTRICT</t>
  </si>
  <si>
    <t>NAGESWARI AGENCY</t>
  </si>
  <si>
    <t xml:space="preserve">KAIRASI </t>
  </si>
  <si>
    <t>DATE</t>
  </si>
  <si>
    <t>INV. DATE</t>
  </si>
  <si>
    <t>INV. NO.</t>
  </si>
  <si>
    <t>SHANTI ENTERPRISES</t>
  </si>
  <si>
    <t>NAMAH SIBAYA PAINTS</t>
  </si>
  <si>
    <t>GP PAINTS</t>
  </si>
  <si>
    <t>JALESWAR</t>
  </si>
  <si>
    <t>KADALIMUNDA ANGUL</t>
  </si>
  <si>
    <t>JAMUJHADI</t>
  </si>
  <si>
    <t>SAI TRADERS</t>
  </si>
  <si>
    <t>MAYURBHANJ</t>
  </si>
  <si>
    <t>COLOUR PLUS</t>
  </si>
  <si>
    <t>JAGATSINGHPUR</t>
  </si>
  <si>
    <t>01/7/2024</t>
  </si>
  <si>
    <t>GOVINDPUR  BAIROI</t>
  </si>
  <si>
    <t>REMARKS</t>
  </si>
  <si>
    <t>PL/JA/07085</t>
  </si>
  <si>
    <t>MAA NARAYANI ENTERPRISES</t>
  </si>
  <si>
    <t>PL/JA/07087</t>
  </si>
  <si>
    <t>02/7/2024</t>
  </si>
  <si>
    <t>PL/JA/07203</t>
  </si>
  <si>
    <t>DAVID BESRA</t>
  </si>
  <si>
    <t>PURI</t>
  </si>
  <si>
    <t>PL/JA/10913</t>
  </si>
  <si>
    <t>SAI PAINTS &amp; HARDWARE</t>
  </si>
  <si>
    <t>BHUBANESWAR</t>
  </si>
  <si>
    <t>05/7/2024</t>
  </si>
  <si>
    <t>PL/JA/07630</t>
  </si>
  <si>
    <t>06/7/2024</t>
  </si>
  <si>
    <t>PL/JA/07793</t>
  </si>
  <si>
    <t>07/7/2024</t>
  </si>
  <si>
    <t>PL/JA/07779</t>
  </si>
  <si>
    <t>08/7/2024</t>
  </si>
  <si>
    <t>PL/JA/07871</t>
  </si>
  <si>
    <t>09/7/2024</t>
  </si>
  <si>
    <t>PL/JA/07902</t>
  </si>
  <si>
    <t>12/7/2024</t>
  </si>
  <si>
    <t>PL/JA/08200</t>
  </si>
  <si>
    <t>11/7/2024</t>
  </si>
  <si>
    <t xml:space="preserve">PRITI SALES </t>
  </si>
  <si>
    <t>BETADA</t>
  </si>
  <si>
    <t>PL/JA/08214</t>
  </si>
  <si>
    <t>PL/JA/08276</t>
  </si>
  <si>
    <t>PL/JA/08336</t>
  </si>
  <si>
    <t>TRIDEV SALES</t>
  </si>
  <si>
    <t>ADA</t>
  </si>
  <si>
    <t>13/7/2024</t>
  </si>
  <si>
    <t>PL/JA/08348</t>
  </si>
  <si>
    <t>15/7/2024</t>
  </si>
  <si>
    <t>PL/JA/08344</t>
  </si>
  <si>
    <t>PL/JA/08361</t>
  </si>
  <si>
    <t>ARUN PAINTS AND SANITARY</t>
  </si>
  <si>
    <t>BERHAMPUR</t>
  </si>
  <si>
    <t>16/7/2024</t>
  </si>
  <si>
    <t>PL/JA/08421</t>
  </si>
  <si>
    <t xml:space="preserve">SHREE HANUMAN AGENCY </t>
  </si>
  <si>
    <t>UDALA</t>
  </si>
  <si>
    <t>PL/JA/08422</t>
  </si>
  <si>
    <t>PL/JA/08423</t>
  </si>
  <si>
    <t>PL/JA/08465</t>
  </si>
  <si>
    <t>PL/JA/08466</t>
  </si>
  <si>
    <t>PL/JA/08468</t>
  </si>
  <si>
    <t>17/7/2024</t>
  </si>
  <si>
    <t>PL/JA/08604</t>
  </si>
  <si>
    <t>DWIBEDY ENTERPRISES</t>
  </si>
  <si>
    <t>REAMAL</t>
  </si>
  <si>
    <t>DEOGARH</t>
  </si>
  <si>
    <t>GIFT-1</t>
  </si>
  <si>
    <t>18/7/2024</t>
  </si>
  <si>
    <t>PL/JA/08577</t>
  </si>
  <si>
    <t>PL/JA/08605</t>
  </si>
  <si>
    <t>MAMATA ENTERPRISES</t>
  </si>
  <si>
    <t>RAJBERHAMPUR</t>
  </si>
  <si>
    <t>PL/JA/08606</t>
  </si>
  <si>
    <t>19/7/2024</t>
  </si>
  <si>
    <t>PL/JA/08608</t>
  </si>
  <si>
    <t>BABA BAKRESWAR  PAINT</t>
  </si>
  <si>
    <t>MARKONA</t>
  </si>
  <si>
    <t>20/7/2024</t>
  </si>
  <si>
    <t>PL/JA/08747</t>
  </si>
  <si>
    <t>22/7/2024</t>
  </si>
  <si>
    <t>PL/JA/08853</t>
  </si>
  <si>
    <t>PL/JA/08857</t>
  </si>
  <si>
    <t>MAA LAXMI PAINTS</t>
  </si>
  <si>
    <t>KUDIA</t>
  </si>
  <si>
    <t>PL/JA/08858</t>
  </si>
  <si>
    <t>PL/JA/08859</t>
  </si>
  <si>
    <t>PL/JA/08860</t>
  </si>
  <si>
    <t>PL/JA/08861</t>
  </si>
  <si>
    <t>25/7/2024</t>
  </si>
  <si>
    <t>PL/JA/09477</t>
  </si>
  <si>
    <t>PL/JA/09478</t>
  </si>
  <si>
    <t>CHANDAN ELECTRICALS PAINTS</t>
  </si>
  <si>
    <t>26/7/2024</t>
  </si>
  <si>
    <t>PL/JA/09260</t>
  </si>
  <si>
    <t>SRI NIDHI HARDWARE STORE</t>
  </si>
  <si>
    <t>BHANJANAGAR</t>
  </si>
  <si>
    <t>PL/JA/09261</t>
  </si>
  <si>
    <t>PL/JA/09262</t>
  </si>
  <si>
    <t>PL/JA/09479</t>
  </si>
  <si>
    <t>29/7/2024</t>
  </si>
  <si>
    <t>PL/JA/09502</t>
  </si>
  <si>
    <t>C86</t>
  </si>
  <si>
    <t>BALADEVJEW HARD &amp; PAINTS</t>
  </si>
  <si>
    <t>GULNAGAR</t>
  </si>
  <si>
    <t>PL/JA/09503</t>
  </si>
  <si>
    <t>PL/JA/09504</t>
  </si>
  <si>
    <t>PL/JA/09505</t>
  </si>
  <si>
    <t>PL/JA/09506</t>
  </si>
  <si>
    <t>PL/JA/09520</t>
  </si>
  <si>
    <t>30/7/2024</t>
  </si>
  <si>
    <t>PL/JA/09567</t>
  </si>
  <si>
    <t>SIVARAM HARDWARE</t>
  </si>
  <si>
    <t>RANIPETA</t>
  </si>
  <si>
    <t>PL/JA/09604</t>
  </si>
  <si>
    <t>31/7/2024</t>
  </si>
  <si>
    <t>PL/JA/09652</t>
  </si>
  <si>
    <t xml:space="preserve">SAI ENTERPRISES </t>
  </si>
  <si>
    <t>PL/JA/09661</t>
  </si>
  <si>
    <t>PL/JA/09770</t>
  </si>
  <si>
    <t>GIFT-4</t>
  </si>
  <si>
    <t>PL/JA/09771</t>
  </si>
  <si>
    <t>PL/JA/09772</t>
  </si>
  <si>
    <t>PL/JA/09774</t>
  </si>
  <si>
    <t>PL/JA/09788</t>
  </si>
  <si>
    <t>PL/JA/09861</t>
  </si>
  <si>
    <t>GIFT-6</t>
  </si>
  <si>
    <t>PL/JA/09864</t>
  </si>
  <si>
    <t>PL/JA/09914</t>
  </si>
  <si>
    <t>PL/JA/09930</t>
  </si>
  <si>
    <t>PL/JA/09931</t>
  </si>
  <si>
    <t>GIFT-5</t>
  </si>
  <si>
    <t>PL/JA/09935</t>
  </si>
  <si>
    <t>PL/JA/09996</t>
  </si>
  <si>
    <t>PL/JA/10035</t>
  </si>
  <si>
    <t>PL/JA/10099</t>
  </si>
  <si>
    <t>(RUPEES SEVENTY FIVE THOUSAND FIVE HUNDRED NINETY TWO ONLY)</t>
  </si>
  <si>
    <t xml:space="preserve">Bill Date:  01/08/2024
Bill NO : 15278
Total Amount: 75592.00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</si>
</sst>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6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vertical="center"/>
    </xf>
    <xf numFmtId="0" fontId="0" fillId="2" borderId="0" xfId="0" applyNumberFormat="1" applyFont="1" applyFill="1"/>
    <xf numFmtId="0" fontId="0" fillId="2" borderId="10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0" fillId="2" borderId="11" xfId="0" applyNumberFormat="1" applyFont="1" applyFill="1" applyBorder="1" applyAlignment="1">
      <alignment horizontal="left"/>
    </xf>
    <xf numFmtId="0" fontId="0" fillId="2" borderId="11" xfId="0" applyNumberFormat="1" applyFont="1" applyFill="1" applyBorder="1" applyAlignment="1">
      <alignment wrapText="1"/>
    </xf>
    <xf numFmtId="164" fontId="0" fillId="2" borderId="11" xfId="0" applyNumberFormat="1" applyFont="1" applyFill="1" applyBorder="1"/>
    <xf numFmtId="2" fontId="0" fillId="2" borderId="11" xfId="0" applyNumberFormat="1" applyFont="1" applyFill="1" applyBorder="1"/>
    <xf numFmtId="2" fontId="0" fillId="2" borderId="12" xfId="0" applyNumberFormat="1" applyFont="1" applyFill="1" applyBorder="1"/>
    <xf numFmtId="0" fontId="1" fillId="2" borderId="8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vertical="center"/>
    </xf>
    <xf numFmtId="0" fontId="4" fillId="2" borderId="17" xfId="0" applyNumberFormat="1" applyFont="1" applyFill="1" applyBorder="1" applyAlignment="1">
      <alignment vertical="center"/>
    </xf>
    <xf numFmtId="0" fontId="4" fillId="2" borderId="17" xfId="0" applyNumberFormat="1" applyFont="1" applyFill="1" applyBorder="1" applyAlignment="1">
      <alignment horizontal="left" vertical="center"/>
    </xf>
    <xf numFmtId="164" fontId="4" fillId="2" borderId="17" xfId="0" applyNumberFormat="1" applyFont="1" applyFill="1" applyBorder="1" applyAlignment="1">
      <alignment vertical="center"/>
    </xf>
    <xf numFmtId="2" fontId="4" fillId="2" borderId="17" xfId="0" applyNumberFormat="1" applyFont="1" applyFill="1" applyBorder="1" applyAlignment="1">
      <alignment vertical="center"/>
    </xf>
    <xf numFmtId="0" fontId="4" fillId="2" borderId="18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2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19" xfId="0" applyNumberFormat="1" applyFont="1" applyFill="1" applyBorder="1" applyAlignment="1">
      <alignment horizontal="right" vertical="center"/>
    </xf>
    <xf numFmtId="0" fontId="4" fillId="2" borderId="21" xfId="0" applyNumberFormat="1" applyFont="1" applyFill="1" applyBorder="1" applyAlignment="1">
      <alignment vertical="center"/>
    </xf>
    <xf numFmtId="0" fontId="4" fillId="2" borderId="21" xfId="0" applyNumberFormat="1" applyFont="1" applyFill="1" applyBorder="1" applyAlignment="1">
      <alignment horizontal="left" vertical="center"/>
    </xf>
    <xf numFmtId="164" fontId="4" fillId="2" borderId="21" xfId="0" applyNumberFormat="1" applyFont="1" applyFill="1" applyBorder="1" applyAlignment="1">
      <alignment vertical="center"/>
    </xf>
    <xf numFmtId="2" fontId="4" fillId="2" borderId="21" xfId="0" applyNumberFormat="1" applyFont="1" applyFill="1" applyBorder="1" applyAlignment="1">
      <alignment vertical="center"/>
    </xf>
    <xf numFmtId="2" fontId="1" fillId="2" borderId="6" xfId="0" applyNumberFormat="1" applyFont="1" applyFill="1" applyBorder="1" applyAlignment="1">
      <alignment horizontal="right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 wrapText="1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wrapText="1"/>
    </xf>
    <xf numFmtId="2" fontId="1" fillId="0" borderId="15" xfId="0" applyNumberFormat="1" applyFont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right" vertical="center"/>
    </xf>
    <xf numFmtId="0" fontId="1" fillId="2" borderId="5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5</xdr:col>
      <xdr:colOff>1343025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6" y="0"/>
          <a:ext cx="4038599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JUNE,%202024%20PL/SSIL%20PAINTS%20INDUSTRIES%20PVT%20LTD%20JUNE,%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APRIL,%202024%20PL/SSIL%20PAINTS%20INDUSTRIES%20PVT%20LTD%20APRIL,%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MAY,%202024%20PL/SSIL%20PAINTS%20INDUSTRIES%20PVT%20LTD%20MAY,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H4" t="str">
            <v>DHENKANAL</v>
          </cell>
          <cell r="I4" t="str">
            <v>DHENKANAL</v>
          </cell>
        </row>
        <row r="5">
          <cell r="H5" t="str">
            <v>GHASIPURA</v>
          </cell>
          <cell r="I5" t="str">
            <v>KEONJHAR</v>
          </cell>
        </row>
        <row r="6">
          <cell r="H6" t="str">
            <v>GOTARA</v>
          </cell>
          <cell r="I6" t="str">
            <v>CUTTACK</v>
          </cell>
        </row>
        <row r="7">
          <cell r="H7" t="str">
            <v>GOTARA</v>
          </cell>
          <cell r="I7" t="str">
            <v>CUTTACK</v>
          </cell>
        </row>
        <row r="8">
          <cell r="H8" t="str">
            <v>BANKI</v>
          </cell>
          <cell r="I8" t="str">
            <v>CUTTACK</v>
          </cell>
        </row>
        <row r="9">
          <cell r="H9" t="str">
            <v>GHATGAON</v>
          </cell>
          <cell r="I9" t="str">
            <v>KEONJHAR</v>
          </cell>
        </row>
        <row r="10">
          <cell r="H10" t="str">
            <v>GHATGAON</v>
          </cell>
          <cell r="I10" t="str">
            <v>KEONJHAR</v>
          </cell>
        </row>
        <row r="11">
          <cell r="H11" t="str">
            <v>GHATGAON</v>
          </cell>
          <cell r="I11" t="str">
            <v>KEONJHAR</v>
          </cell>
        </row>
        <row r="12">
          <cell r="H12" t="str">
            <v>BANKI</v>
          </cell>
          <cell r="I12" t="str">
            <v>CUTTACK</v>
          </cell>
        </row>
        <row r="13">
          <cell r="H13" t="str">
            <v>JAJPUR TOWN</v>
          </cell>
          <cell r="I13" t="str">
            <v xml:space="preserve">	JAJPUR</v>
          </cell>
        </row>
        <row r="14">
          <cell r="H14" t="str">
            <v>JAJPUR TOWN</v>
          </cell>
          <cell r="I14" t="str">
            <v xml:space="preserve">	JAJPUR</v>
          </cell>
        </row>
        <row r="15">
          <cell r="H15" t="str">
            <v>JALESWAR</v>
          </cell>
          <cell r="I15" t="str">
            <v>BALASORE</v>
          </cell>
        </row>
        <row r="16">
          <cell r="H16" t="str">
            <v>BALASORE</v>
          </cell>
          <cell r="I16" t="str">
            <v>BALASORE</v>
          </cell>
        </row>
        <row r="17">
          <cell r="H17" t="str">
            <v>GHATGAON</v>
          </cell>
          <cell r="I17" t="str">
            <v>KEONJHAR</v>
          </cell>
        </row>
        <row r="18">
          <cell r="H18" t="str">
            <v>ARNAPAL</v>
          </cell>
          <cell r="I18" t="str">
            <v>BHADRAK</v>
          </cell>
        </row>
        <row r="19">
          <cell r="H19" t="str">
            <v>ARNAPAL</v>
          </cell>
          <cell r="I19" t="str">
            <v>BHADRAK</v>
          </cell>
        </row>
        <row r="20">
          <cell r="H20" t="str">
            <v>ARNAPAL</v>
          </cell>
          <cell r="I20" t="str">
            <v>BHADRAK</v>
          </cell>
        </row>
        <row r="21">
          <cell r="H21" t="str">
            <v>JAJPUR TOWN</v>
          </cell>
          <cell r="I21" t="str">
            <v xml:space="preserve">	JAJPUR</v>
          </cell>
        </row>
        <row r="22">
          <cell r="H22" t="str">
            <v>DHAMNAGAR</v>
          </cell>
          <cell r="I22" t="str">
            <v>BHADRAK</v>
          </cell>
        </row>
        <row r="23">
          <cell r="H23" t="str">
            <v>DHAMNAGAR</v>
          </cell>
          <cell r="I23" t="str">
            <v>BHADRAK</v>
          </cell>
        </row>
        <row r="24">
          <cell r="H24" t="str">
            <v xml:space="preserve">KAIRASI </v>
          </cell>
          <cell r="I24" t="str">
            <v>GANJAM</v>
          </cell>
        </row>
        <row r="25">
          <cell r="H25" t="str">
            <v>RAGADI</v>
          </cell>
          <cell r="I25" t="str">
            <v>RAGADI</v>
          </cell>
        </row>
        <row r="26">
          <cell r="H26" t="str">
            <v>DHAMNAGAR</v>
          </cell>
          <cell r="I26" t="str">
            <v>BHADRAK</v>
          </cell>
        </row>
        <row r="27">
          <cell r="H27" t="str">
            <v>KEONJHAR</v>
          </cell>
          <cell r="I27" t="str">
            <v>KEONJHAR</v>
          </cell>
        </row>
        <row r="28">
          <cell r="H28" t="str">
            <v>KEONJHAR</v>
          </cell>
          <cell r="I28" t="str">
            <v>KEONJHAR</v>
          </cell>
        </row>
        <row r="29">
          <cell r="H29" t="str">
            <v>KURUDOL</v>
          </cell>
          <cell r="I29" t="str">
            <v>ANGUL</v>
          </cell>
        </row>
        <row r="30">
          <cell r="H30" t="str">
            <v>TULSIPUR</v>
          </cell>
          <cell r="I30" t="str">
            <v>CUTTACK</v>
          </cell>
        </row>
        <row r="31">
          <cell r="H31" t="str">
            <v>TULSIPUR</v>
          </cell>
          <cell r="I31" t="str">
            <v>CUTTACK</v>
          </cell>
        </row>
        <row r="32">
          <cell r="H32" t="str">
            <v xml:space="preserve">KAIRASI </v>
          </cell>
          <cell r="I32" t="str">
            <v>GANJAM</v>
          </cell>
        </row>
        <row r="33">
          <cell r="H33" t="str">
            <v>JARKA</v>
          </cell>
          <cell r="I33" t="str">
            <v xml:space="preserve">	JAJPUR</v>
          </cell>
        </row>
        <row r="34">
          <cell r="H34" t="str">
            <v>JARKA</v>
          </cell>
          <cell r="I34" t="str">
            <v xml:space="preserve">	JAJPUR</v>
          </cell>
        </row>
        <row r="35">
          <cell r="H35" t="str">
            <v>BHADRAK</v>
          </cell>
          <cell r="I35" t="str">
            <v>BHADRAK</v>
          </cell>
        </row>
        <row r="36">
          <cell r="H36" t="str">
            <v>GOVINDPUR  BAIROI</v>
          </cell>
          <cell r="I36" t="str">
            <v>CUTTACK</v>
          </cell>
        </row>
        <row r="37">
          <cell r="H37" t="str">
            <v>KADALIMUNDA ANGUL</v>
          </cell>
          <cell r="I37" t="str">
            <v>ANGUL</v>
          </cell>
        </row>
        <row r="38">
          <cell r="H38" t="str">
            <v>SATHIPUR</v>
          </cell>
          <cell r="I38" t="str">
            <v xml:space="preserve">	JAJPUR</v>
          </cell>
        </row>
        <row r="39">
          <cell r="H39" t="str">
            <v>ANANTAPUR</v>
          </cell>
          <cell r="I39" t="str">
            <v>BALASORE</v>
          </cell>
        </row>
        <row r="40">
          <cell r="H40" t="str">
            <v>GHASIPURA</v>
          </cell>
          <cell r="I40" t="str">
            <v>KEONJHAR</v>
          </cell>
        </row>
        <row r="41">
          <cell r="H41" t="str">
            <v>KHANTAPADA</v>
          </cell>
          <cell r="I41" t="str">
            <v>BALASORE</v>
          </cell>
        </row>
        <row r="42">
          <cell r="H42" t="str">
            <v>JAMUJHADI</v>
          </cell>
          <cell r="I42" t="str">
            <v>BALASORE</v>
          </cell>
        </row>
        <row r="43">
          <cell r="H43" t="str">
            <v>JAJATI NAGAR</v>
          </cell>
          <cell r="I43" t="str">
            <v xml:space="preserve">	JAJPUR</v>
          </cell>
        </row>
        <row r="44">
          <cell r="H44" t="str">
            <v>BETNOTI</v>
          </cell>
          <cell r="I44" t="str">
            <v>MAYURBHANJ</v>
          </cell>
        </row>
        <row r="45">
          <cell r="H45" t="str">
            <v>BALARAM PRASAD</v>
          </cell>
          <cell r="I45" t="str">
            <v>ANGUL</v>
          </cell>
        </row>
        <row r="46">
          <cell r="H46" t="str">
            <v>JALESWAR</v>
          </cell>
          <cell r="I46" t="str">
            <v>BALASORE</v>
          </cell>
        </row>
        <row r="47">
          <cell r="H47" t="str">
            <v>GHATGAON</v>
          </cell>
          <cell r="I47" t="str">
            <v>KEONJHAR</v>
          </cell>
        </row>
        <row r="48">
          <cell r="H48" t="str">
            <v>GHATGAON</v>
          </cell>
          <cell r="I48" t="str">
            <v>KEONJHAR</v>
          </cell>
        </row>
        <row r="49">
          <cell r="H49" t="str">
            <v>GHATGAON</v>
          </cell>
          <cell r="I49" t="str">
            <v>KEONJHAR</v>
          </cell>
        </row>
        <row r="50">
          <cell r="H50" t="str">
            <v>BALASORE</v>
          </cell>
          <cell r="I50" t="str">
            <v>BALASORE</v>
          </cell>
        </row>
        <row r="51">
          <cell r="H51" t="str">
            <v>BANKI</v>
          </cell>
          <cell r="I51" t="str">
            <v>CUTTACK</v>
          </cell>
        </row>
        <row r="52">
          <cell r="H52" t="str">
            <v>JAGATSINGHPUR</v>
          </cell>
          <cell r="I52" t="str">
            <v>JAGATSINGHPUR</v>
          </cell>
        </row>
        <row r="53">
          <cell r="H53" t="str">
            <v>BARIMULA</v>
          </cell>
          <cell r="I53" t="str">
            <v>KENDRAPARA</v>
          </cell>
        </row>
        <row r="54">
          <cell r="H54" t="str">
            <v xml:space="preserve">KAIRASI </v>
          </cell>
          <cell r="I54" t="str">
            <v>GANJAM</v>
          </cell>
        </row>
        <row r="55">
          <cell r="H55" t="str">
            <v>DIGAPAHANDI</v>
          </cell>
          <cell r="I55" t="str">
            <v>GANJAM</v>
          </cell>
        </row>
        <row r="56">
          <cell r="H56" t="str">
            <v>JAJPUR TOWN</v>
          </cell>
          <cell r="I56" t="str">
            <v xml:space="preserve">	JAJPUR</v>
          </cell>
        </row>
        <row r="57">
          <cell r="H57" t="str">
            <v>DHENKANAL</v>
          </cell>
          <cell r="I57" t="str">
            <v>DHENKANAL</v>
          </cell>
        </row>
        <row r="58">
          <cell r="H58" t="str">
            <v>DHENKANAL</v>
          </cell>
          <cell r="I58" t="str">
            <v>DHENKANAL</v>
          </cell>
        </row>
        <row r="59">
          <cell r="H59" t="str">
            <v>NARAYANPURA</v>
          </cell>
          <cell r="I59" t="str">
            <v>GANJAM</v>
          </cell>
        </row>
        <row r="60">
          <cell r="H60" t="str">
            <v>KURUDOL</v>
          </cell>
          <cell r="I60" t="str">
            <v>ANGUL</v>
          </cell>
        </row>
        <row r="61">
          <cell r="H61" t="str">
            <v>BANARPAL</v>
          </cell>
          <cell r="I61" t="str">
            <v>ANGUL</v>
          </cell>
        </row>
        <row r="62">
          <cell r="H62" t="str">
            <v>ANGUL</v>
          </cell>
          <cell r="I62" t="str">
            <v>ANGUL</v>
          </cell>
        </row>
        <row r="63">
          <cell r="H63" t="str">
            <v>JAJPUR TOWN</v>
          </cell>
          <cell r="I63" t="str">
            <v xml:space="preserve">	JAJPUR</v>
          </cell>
        </row>
        <row r="64">
          <cell r="H64" t="str">
            <v>SUKINDA</v>
          </cell>
          <cell r="I64" t="str">
            <v xml:space="preserve">	JAJPUR</v>
          </cell>
        </row>
        <row r="65">
          <cell r="H65" t="str">
            <v>ARNAPAL</v>
          </cell>
          <cell r="I65" t="str">
            <v>BHADRAK</v>
          </cell>
        </row>
        <row r="66">
          <cell r="H66" t="str">
            <v>BHADRAK</v>
          </cell>
          <cell r="I66" t="str">
            <v>BHADRAK</v>
          </cell>
        </row>
        <row r="67">
          <cell r="H67" t="str">
            <v>GHASIPURA</v>
          </cell>
          <cell r="I67" t="str">
            <v>KEONJHAR</v>
          </cell>
        </row>
        <row r="68">
          <cell r="H68" t="str">
            <v>SUNHAT</v>
          </cell>
          <cell r="I68" t="str">
            <v>BALASORE</v>
          </cell>
        </row>
        <row r="69">
          <cell r="H69" t="str">
            <v>KENDRAPARA</v>
          </cell>
          <cell r="I69" t="str">
            <v>KENDRAPARA</v>
          </cell>
        </row>
        <row r="70">
          <cell r="H70" t="str">
            <v>GOTARA</v>
          </cell>
          <cell r="I70" t="str">
            <v>CUTTACK</v>
          </cell>
        </row>
        <row r="71">
          <cell r="H71" t="str">
            <v>KAMAKHYANAGAR</v>
          </cell>
          <cell r="I71" t="str">
            <v>DHENKANAL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G4" t="str">
            <v>BUGUDA</v>
          </cell>
          <cell r="H4" t="str">
            <v>GANJAM</v>
          </cell>
        </row>
        <row r="5">
          <cell r="G5" t="str">
            <v>COLLEGE SQUARE</v>
          </cell>
          <cell r="H5" t="str">
            <v>CUTTACK</v>
          </cell>
        </row>
        <row r="6">
          <cell r="G6" t="str">
            <v>NISCHINTAKOILI</v>
          </cell>
          <cell r="H6" t="str">
            <v>CUTTACK</v>
          </cell>
        </row>
        <row r="7">
          <cell r="G7" t="str">
            <v>BERHAMPUR</v>
          </cell>
          <cell r="H7" t="str">
            <v>GANJAM</v>
          </cell>
        </row>
        <row r="8">
          <cell r="G8" t="str">
            <v>KONISI</v>
          </cell>
          <cell r="H8" t="str">
            <v>GANJAM</v>
          </cell>
        </row>
        <row r="9">
          <cell r="G9" t="str">
            <v>MARKONA</v>
          </cell>
          <cell r="H9" t="str">
            <v>BALASORE</v>
          </cell>
        </row>
        <row r="10">
          <cell r="G10" t="str">
            <v>BARIMULA</v>
          </cell>
          <cell r="H10" t="str">
            <v>KENDRAPARA</v>
          </cell>
        </row>
        <row r="11">
          <cell r="G11" t="str">
            <v>BERHAMPUR</v>
          </cell>
          <cell r="H11" t="str">
            <v>GANJAM</v>
          </cell>
        </row>
        <row r="12">
          <cell r="G12" t="str">
            <v>BETADA</v>
          </cell>
          <cell r="H12" t="str">
            <v>BHADRAK</v>
          </cell>
        </row>
        <row r="13">
          <cell r="G13" t="str">
            <v>KODALA</v>
          </cell>
          <cell r="H13" t="str">
            <v>GANJAM</v>
          </cell>
        </row>
        <row r="14">
          <cell r="G14" t="str">
            <v>UNIT-4 (BBSR)</v>
          </cell>
          <cell r="H14" t="str">
            <v>KHORDHA</v>
          </cell>
        </row>
        <row r="15">
          <cell r="G15" t="str">
            <v>ANGUL</v>
          </cell>
          <cell r="H15" t="str">
            <v>ANGUL</v>
          </cell>
        </row>
        <row r="16">
          <cell r="G16" t="str">
            <v>BALARAM PRASAD</v>
          </cell>
          <cell r="H16" t="str">
            <v>ANGUL</v>
          </cell>
        </row>
        <row r="17">
          <cell r="G17" t="str">
            <v>ANGUL</v>
          </cell>
          <cell r="H17" t="str">
            <v>ANGUL</v>
          </cell>
        </row>
        <row r="18">
          <cell r="G18" t="str">
            <v>BALIKHANDA</v>
          </cell>
          <cell r="H18" t="str">
            <v>BHADRAK</v>
          </cell>
        </row>
        <row r="19">
          <cell r="G19" t="str">
            <v>BERHAMPUR</v>
          </cell>
          <cell r="H19" t="str">
            <v>GANJAM</v>
          </cell>
        </row>
        <row r="20">
          <cell r="G20" t="str">
            <v>TULU GANJAM</v>
          </cell>
          <cell r="H20" t="str">
            <v>GANJAM</v>
          </cell>
        </row>
        <row r="21">
          <cell r="G21" t="str">
            <v>DIGAPAHANDI</v>
          </cell>
          <cell r="H21" t="str">
            <v>GANJAM</v>
          </cell>
        </row>
        <row r="22">
          <cell r="G22" t="str">
            <v>TULU GANJAM</v>
          </cell>
          <cell r="H22" t="str">
            <v>GANJAM</v>
          </cell>
        </row>
        <row r="23">
          <cell r="G23" t="str">
            <v>BANKI</v>
          </cell>
          <cell r="H23" t="str">
            <v>CUTTACK</v>
          </cell>
        </row>
        <row r="24">
          <cell r="G24" t="str">
            <v>BANKI</v>
          </cell>
          <cell r="H24" t="str">
            <v>CUTTACK</v>
          </cell>
        </row>
        <row r="25">
          <cell r="G25" t="str">
            <v>RENGALI</v>
          </cell>
          <cell r="H25" t="str">
            <v>SAMBALPUR</v>
          </cell>
        </row>
        <row r="26">
          <cell r="G26" t="str">
            <v>GANESWARPUR GANJAM</v>
          </cell>
          <cell r="H26" t="str">
            <v>GANJAM</v>
          </cell>
        </row>
        <row r="27">
          <cell r="G27" t="str">
            <v>GANESWARPUR GANJAM</v>
          </cell>
          <cell r="H27" t="str">
            <v>GANJAM</v>
          </cell>
        </row>
        <row r="28">
          <cell r="G28" t="str">
            <v>PRESS CHHAK</v>
          </cell>
          <cell r="H28" t="str">
            <v>CUTTACK</v>
          </cell>
        </row>
        <row r="29">
          <cell r="G29" t="str">
            <v>PRESS CHHAK</v>
          </cell>
          <cell r="H29" t="str">
            <v>CUTTACK</v>
          </cell>
        </row>
        <row r="30">
          <cell r="G30" t="str">
            <v>BONTH CHAK</v>
          </cell>
          <cell r="H30" t="str">
            <v>BHADRAK</v>
          </cell>
        </row>
        <row r="31">
          <cell r="G31" t="str">
            <v>BONTH CHAK</v>
          </cell>
          <cell r="H31" t="str">
            <v>BHADRAK</v>
          </cell>
        </row>
        <row r="32">
          <cell r="G32" t="str">
            <v>BONTH CHAK</v>
          </cell>
          <cell r="H32" t="str">
            <v>BHADRAK</v>
          </cell>
        </row>
        <row r="33">
          <cell r="G33" t="str">
            <v>DHAMNAGAR</v>
          </cell>
          <cell r="H33" t="str">
            <v>BHADRAK</v>
          </cell>
        </row>
        <row r="34">
          <cell r="G34" t="str">
            <v>DHAMNAGAR</v>
          </cell>
          <cell r="H34" t="str">
            <v>BHADRAK</v>
          </cell>
        </row>
        <row r="35">
          <cell r="G35" t="str">
            <v>DHAMNAGAR</v>
          </cell>
          <cell r="H35" t="str">
            <v>BHADRAK</v>
          </cell>
        </row>
        <row r="36">
          <cell r="G36" t="str">
            <v>DHAMNAGAR</v>
          </cell>
          <cell r="H36" t="str">
            <v>BHADRAK</v>
          </cell>
        </row>
        <row r="37">
          <cell r="G37" t="str">
            <v>RUPSA</v>
          </cell>
          <cell r="H37" t="str">
            <v>BALASORE</v>
          </cell>
        </row>
        <row r="38">
          <cell r="G38" t="str">
            <v>KONISI</v>
          </cell>
          <cell r="H38" t="str">
            <v>GANJAM</v>
          </cell>
        </row>
        <row r="39">
          <cell r="G39" t="str">
            <v>BADAPATASUNDARPUR</v>
          </cell>
          <cell r="H39" t="str">
            <v>CUTTACK</v>
          </cell>
        </row>
        <row r="40">
          <cell r="G40" t="str">
            <v>KONISI</v>
          </cell>
          <cell r="H40" t="str">
            <v>GANJAM</v>
          </cell>
        </row>
        <row r="41">
          <cell r="G41" t="str">
            <v>BHANJANAGAR</v>
          </cell>
          <cell r="H41" t="str">
            <v>GANJAM</v>
          </cell>
        </row>
        <row r="42">
          <cell r="G42" t="str">
            <v>JALESWAR</v>
          </cell>
          <cell r="H42" t="str">
            <v>BALASORE</v>
          </cell>
        </row>
        <row r="43">
          <cell r="G43" t="str">
            <v>GANJAM</v>
          </cell>
          <cell r="H43" t="str">
            <v>GANJAM</v>
          </cell>
        </row>
        <row r="44">
          <cell r="G44" t="str">
            <v>GANJAM</v>
          </cell>
          <cell r="H44" t="str">
            <v>GANJAM</v>
          </cell>
        </row>
        <row r="45">
          <cell r="G45" t="str">
            <v>GANJAM</v>
          </cell>
          <cell r="H45" t="str">
            <v>GANJAM</v>
          </cell>
        </row>
        <row r="46">
          <cell r="G46" t="str">
            <v>GANJAM</v>
          </cell>
          <cell r="H46" t="str">
            <v>GANJAM</v>
          </cell>
        </row>
        <row r="47">
          <cell r="G47" t="str">
            <v>KODALA</v>
          </cell>
          <cell r="H47" t="str">
            <v>GANJAM</v>
          </cell>
        </row>
        <row r="48">
          <cell r="G48" t="str">
            <v>KANSAMARI</v>
          </cell>
          <cell r="H48" t="str">
            <v>GANJAM</v>
          </cell>
        </row>
        <row r="49">
          <cell r="G49" t="str">
            <v>BALARAM PRASAD</v>
          </cell>
          <cell r="H49" t="str">
            <v>ANGUL</v>
          </cell>
        </row>
        <row r="50">
          <cell r="G50" t="str">
            <v>ANANTAPUR</v>
          </cell>
          <cell r="H50" t="str">
            <v>BALASORE</v>
          </cell>
        </row>
        <row r="51">
          <cell r="G51" t="str">
            <v>SUNHAT</v>
          </cell>
          <cell r="H51" t="str">
            <v>BALASORE</v>
          </cell>
        </row>
        <row r="52">
          <cell r="G52" t="str">
            <v>TULU GANJAM</v>
          </cell>
          <cell r="H52" t="str">
            <v>GANJAM</v>
          </cell>
        </row>
        <row r="53">
          <cell r="G53" t="str">
            <v>CHHATRAPUR</v>
          </cell>
          <cell r="H53" t="str">
            <v>GANJAM</v>
          </cell>
        </row>
        <row r="54">
          <cell r="G54" t="str">
            <v>CHHATRAPUR</v>
          </cell>
          <cell r="H54" t="str">
            <v>GANJAM</v>
          </cell>
        </row>
        <row r="55">
          <cell r="G55" t="str">
            <v>RUPSA</v>
          </cell>
          <cell r="H55" t="str">
            <v>BALASORE</v>
          </cell>
        </row>
        <row r="56">
          <cell r="G56" t="str">
            <v>BHUBANESWAR</v>
          </cell>
          <cell r="H56" t="str">
            <v>KHORDHA</v>
          </cell>
        </row>
        <row r="57">
          <cell r="G57" t="str">
            <v>BHUBANESWAR</v>
          </cell>
          <cell r="H57" t="str">
            <v>KHORDHA</v>
          </cell>
        </row>
        <row r="58">
          <cell r="G58" t="str">
            <v>BAHALDA</v>
          </cell>
          <cell r="H58" t="str">
            <v>MAYURBHANJ</v>
          </cell>
        </row>
        <row r="59">
          <cell r="G59" t="str">
            <v>BAHALDA</v>
          </cell>
          <cell r="H59" t="str">
            <v>MAYURBHANJ</v>
          </cell>
        </row>
        <row r="60">
          <cell r="G60" t="str">
            <v>RANIPETA</v>
          </cell>
          <cell r="H60" t="str">
            <v>GAJAPATI</v>
          </cell>
        </row>
        <row r="61">
          <cell r="G61" t="str">
            <v>MARKONA</v>
          </cell>
          <cell r="H61" t="str">
            <v>BALASORE</v>
          </cell>
        </row>
        <row r="62">
          <cell r="G62" t="str">
            <v>MARKONA</v>
          </cell>
          <cell r="H62" t="str">
            <v>BALASORE</v>
          </cell>
        </row>
        <row r="63">
          <cell r="G63" t="str">
            <v>TIHIDI</v>
          </cell>
          <cell r="H63" t="str">
            <v>BHADRAK</v>
          </cell>
        </row>
        <row r="64">
          <cell r="G64" t="str">
            <v>TIHIDI</v>
          </cell>
          <cell r="H64" t="str">
            <v>BHADRAK</v>
          </cell>
        </row>
        <row r="65">
          <cell r="G65" t="str">
            <v>TIHIDI</v>
          </cell>
          <cell r="H65" t="str">
            <v>BHADRAK</v>
          </cell>
        </row>
        <row r="66">
          <cell r="G66" t="str">
            <v>TIHIDI</v>
          </cell>
          <cell r="H66" t="str">
            <v>BHADRAK</v>
          </cell>
        </row>
        <row r="67">
          <cell r="G67" t="str">
            <v>KAMAKHYANAGAR</v>
          </cell>
          <cell r="H67" t="str">
            <v>DHENKANAL</v>
          </cell>
        </row>
        <row r="68">
          <cell r="G68" t="str">
            <v>KAMAKHYANAGAR</v>
          </cell>
          <cell r="H68" t="str">
            <v>DHENKANAL</v>
          </cell>
        </row>
        <row r="69">
          <cell r="G69" t="str">
            <v>RAGADI</v>
          </cell>
          <cell r="H69" t="str">
            <v xml:space="preserve">	JAJPUR</v>
          </cell>
        </row>
        <row r="70">
          <cell r="G70" t="str">
            <v>RAGADI</v>
          </cell>
          <cell r="H70" t="str">
            <v xml:space="preserve">	JAJPUR</v>
          </cell>
        </row>
        <row r="71">
          <cell r="G71" t="str">
            <v>TIKIRI</v>
          </cell>
          <cell r="H71" t="str">
            <v>RAYAGADA</v>
          </cell>
        </row>
        <row r="72">
          <cell r="G72" t="str">
            <v>CHHATRAPUR</v>
          </cell>
          <cell r="H72" t="str">
            <v>GANJAM</v>
          </cell>
        </row>
        <row r="73">
          <cell r="G73" t="str">
            <v>KANSAMARI</v>
          </cell>
          <cell r="H73" t="str">
            <v>GANJAM</v>
          </cell>
        </row>
        <row r="74">
          <cell r="G74" t="str">
            <v>BISOI</v>
          </cell>
          <cell r="H74" t="str">
            <v>MAYURBHANJ</v>
          </cell>
        </row>
        <row r="75">
          <cell r="G75" t="str">
            <v>ANGUL</v>
          </cell>
          <cell r="H75" t="str">
            <v>ANGUL</v>
          </cell>
        </row>
        <row r="76">
          <cell r="G76" t="str">
            <v>KADALIMUNDA</v>
          </cell>
          <cell r="H76" t="str">
            <v>ANGUL</v>
          </cell>
        </row>
        <row r="77">
          <cell r="G77" t="str">
            <v>JAJPUR TOWN</v>
          </cell>
          <cell r="H77" t="str">
            <v xml:space="preserve">	JAJPUR</v>
          </cell>
        </row>
        <row r="78">
          <cell r="G78" t="str">
            <v>KEONJHAR</v>
          </cell>
          <cell r="H78" t="str">
            <v>KEONJHAR</v>
          </cell>
        </row>
        <row r="79">
          <cell r="G79" t="str">
            <v>KEONJHAR</v>
          </cell>
          <cell r="H79" t="str">
            <v>KEONJHAR</v>
          </cell>
        </row>
        <row r="80">
          <cell r="G80" t="str">
            <v>BADAMBADI</v>
          </cell>
          <cell r="H80" t="str">
            <v>CUTTACK</v>
          </cell>
        </row>
        <row r="81">
          <cell r="G81" t="str">
            <v>AMBAPUA GANJAM</v>
          </cell>
          <cell r="H81" t="str">
            <v>GANJAM</v>
          </cell>
        </row>
        <row r="82">
          <cell r="G82" t="str">
            <v>RANIPETA</v>
          </cell>
          <cell r="H82" t="str">
            <v>GAJAPATI</v>
          </cell>
        </row>
        <row r="83">
          <cell r="G83" t="str">
            <v>NARAYANPURA</v>
          </cell>
          <cell r="H83" t="str">
            <v>GANJAM</v>
          </cell>
        </row>
        <row r="84">
          <cell r="G84" t="str">
            <v>BARIMULA</v>
          </cell>
          <cell r="H84" t="str">
            <v>KENDRAPARA</v>
          </cell>
        </row>
        <row r="85">
          <cell r="G85" t="str">
            <v>BARIMULA</v>
          </cell>
          <cell r="H85" t="str">
            <v>KENDRAPARA</v>
          </cell>
        </row>
        <row r="86">
          <cell r="G86" t="str">
            <v>CHHATRAPUR</v>
          </cell>
          <cell r="H86" t="str">
            <v>GANJAM</v>
          </cell>
        </row>
        <row r="87">
          <cell r="G87" t="str">
            <v>BUGUDA</v>
          </cell>
          <cell r="H87" t="str">
            <v>GANJAM</v>
          </cell>
        </row>
        <row r="88">
          <cell r="G88" t="str">
            <v>BUGUDA</v>
          </cell>
          <cell r="H88" t="str">
            <v>GANJAM</v>
          </cell>
        </row>
        <row r="89">
          <cell r="G89" t="str">
            <v>DIGAPAHANDI</v>
          </cell>
          <cell r="H89" t="str">
            <v>GANJAM</v>
          </cell>
        </row>
        <row r="90">
          <cell r="G90" t="str">
            <v>BUGUDA</v>
          </cell>
          <cell r="H90" t="str">
            <v>GANJAM</v>
          </cell>
        </row>
        <row r="91">
          <cell r="G91" t="str">
            <v>BHANJANAGAR</v>
          </cell>
          <cell r="H91" t="str">
            <v>GANJAM</v>
          </cell>
        </row>
        <row r="92">
          <cell r="G92" t="str">
            <v>BHANJANAGAR</v>
          </cell>
          <cell r="H92" t="str">
            <v>GANJAM</v>
          </cell>
        </row>
        <row r="93">
          <cell r="G93" t="str">
            <v>BHANJANAGAR</v>
          </cell>
          <cell r="H93" t="str">
            <v>GANJAM</v>
          </cell>
        </row>
        <row r="94">
          <cell r="G94" t="str">
            <v>NARAYANPURA</v>
          </cell>
          <cell r="H94" t="str">
            <v>GANJAM</v>
          </cell>
        </row>
        <row r="95">
          <cell r="G95" t="str">
            <v>BARIMULA</v>
          </cell>
          <cell r="H95" t="str">
            <v>KENDRAPARA</v>
          </cell>
        </row>
        <row r="96">
          <cell r="G96" t="str">
            <v>BALIA BAZAR</v>
          </cell>
          <cell r="H96" t="str">
            <v>KENDRAPARA</v>
          </cell>
        </row>
        <row r="97">
          <cell r="G97" t="str">
            <v>BUGUDA</v>
          </cell>
          <cell r="H97" t="str">
            <v>GANJAM</v>
          </cell>
        </row>
        <row r="98">
          <cell r="G98" t="str">
            <v>JAGATSINGHPUR</v>
          </cell>
          <cell r="H98" t="str">
            <v>JAGATSINGHPUR</v>
          </cell>
        </row>
        <row r="99">
          <cell r="G99" t="str">
            <v>KENDRAPARA</v>
          </cell>
          <cell r="H99" t="str">
            <v>KENDRAPARA</v>
          </cell>
        </row>
        <row r="100">
          <cell r="G100" t="str">
            <v>NISCHINTAKOILI</v>
          </cell>
          <cell r="H100" t="str">
            <v>CUTTACK</v>
          </cell>
        </row>
        <row r="101">
          <cell r="G101" t="str">
            <v>BALIKHANDA</v>
          </cell>
          <cell r="H101" t="str">
            <v>BHADRAK</v>
          </cell>
        </row>
        <row r="102">
          <cell r="G102" t="str">
            <v>BHADRAK</v>
          </cell>
          <cell r="H102" t="str">
            <v>BHADRAK</v>
          </cell>
        </row>
        <row r="103">
          <cell r="G103" t="str">
            <v>RUPSA</v>
          </cell>
          <cell r="H103" t="str">
            <v>BALASORE</v>
          </cell>
        </row>
        <row r="104">
          <cell r="G104" t="str">
            <v>KHANTAPADA</v>
          </cell>
          <cell r="H104" t="str">
            <v>BALASORE</v>
          </cell>
        </row>
        <row r="105">
          <cell r="G105" t="str">
            <v>CHHATRAPUR</v>
          </cell>
          <cell r="H105" t="str">
            <v>GANJAM</v>
          </cell>
        </row>
        <row r="106">
          <cell r="G106" t="str">
            <v>GANJAM</v>
          </cell>
          <cell r="H106" t="str">
            <v>GANJAM</v>
          </cell>
        </row>
        <row r="107">
          <cell r="G107" t="str">
            <v>BHANJANAGAR</v>
          </cell>
          <cell r="H107" t="str">
            <v>GANJAM</v>
          </cell>
        </row>
        <row r="108">
          <cell r="G108" t="str">
            <v>BHADRAK</v>
          </cell>
          <cell r="H108" t="str">
            <v>BHADRAK</v>
          </cell>
        </row>
        <row r="109">
          <cell r="G109" t="str">
            <v>BHADRAK</v>
          </cell>
          <cell r="H109" t="str">
            <v>BHADRAK</v>
          </cell>
        </row>
        <row r="110">
          <cell r="G110" t="str">
            <v>BHADRAK</v>
          </cell>
          <cell r="H110" t="str">
            <v>BHADRAK</v>
          </cell>
        </row>
        <row r="111">
          <cell r="G111" t="str">
            <v>JAMUJHADI</v>
          </cell>
          <cell r="H111" t="str">
            <v>BALASORE</v>
          </cell>
        </row>
        <row r="112">
          <cell r="G112" t="str">
            <v>BADAPATASUNDARPUR</v>
          </cell>
          <cell r="H112" t="str">
            <v>CUTTACK</v>
          </cell>
        </row>
        <row r="113">
          <cell r="G113" t="str">
            <v>TULU GANJAM</v>
          </cell>
          <cell r="H113" t="str">
            <v>GANJAM</v>
          </cell>
        </row>
        <row r="114">
          <cell r="G114" t="str">
            <v>GANJAM</v>
          </cell>
          <cell r="H114" t="str">
            <v>GANJAM</v>
          </cell>
        </row>
        <row r="115">
          <cell r="G115" t="str">
            <v>KODALA</v>
          </cell>
          <cell r="H115" t="str">
            <v>GANJAM</v>
          </cell>
        </row>
        <row r="116">
          <cell r="G116" t="str">
            <v>GANJAM</v>
          </cell>
          <cell r="H116" t="str">
            <v>GANJAM</v>
          </cell>
        </row>
        <row r="117">
          <cell r="G117" t="str">
            <v>BADAPATASUNDARPUR</v>
          </cell>
          <cell r="H117" t="str">
            <v>CUTTACK</v>
          </cell>
        </row>
        <row r="118">
          <cell r="G118" t="str">
            <v>BALASORE</v>
          </cell>
          <cell r="H118" t="str">
            <v>BALASORE</v>
          </cell>
        </row>
        <row r="119">
          <cell r="G119" t="str">
            <v>BASTA</v>
          </cell>
          <cell r="H119" t="str">
            <v>BALASORE</v>
          </cell>
        </row>
        <row r="120">
          <cell r="G120" t="str">
            <v>BETADA</v>
          </cell>
          <cell r="H120" t="str">
            <v>BHADRAK</v>
          </cell>
        </row>
        <row r="121">
          <cell r="G121" t="str">
            <v>TRISULIA</v>
          </cell>
          <cell r="H121" t="str">
            <v>CUTTACK</v>
          </cell>
        </row>
        <row r="122">
          <cell r="G122" t="str">
            <v>BANKI</v>
          </cell>
          <cell r="H122" t="str">
            <v>CUTTACK</v>
          </cell>
        </row>
        <row r="123">
          <cell r="G123" t="str">
            <v>RAJNAGAR</v>
          </cell>
          <cell r="H123" t="str">
            <v>KENDRAPARA</v>
          </cell>
        </row>
        <row r="124">
          <cell r="G124" t="str">
            <v>TULSIPUR</v>
          </cell>
          <cell r="H124" t="str">
            <v>CUTTACK</v>
          </cell>
        </row>
        <row r="125">
          <cell r="G125" t="str">
            <v>BARIMULA</v>
          </cell>
          <cell r="H125" t="str">
            <v>KENDRAPARA</v>
          </cell>
        </row>
        <row r="126">
          <cell r="G126" t="str">
            <v>MADHUPATNA</v>
          </cell>
          <cell r="H126" t="str">
            <v>CUTTACK</v>
          </cell>
        </row>
        <row r="127">
          <cell r="G127" t="str">
            <v>BOINDA</v>
          </cell>
          <cell r="H127" t="str">
            <v>ANGUL</v>
          </cell>
        </row>
        <row r="128">
          <cell r="G128" t="str">
            <v>GANJAM</v>
          </cell>
          <cell r="H128" t="str">
            <v>GANJAM</v>
          </cell>
        </row>
        <row r="129">
          <cell r="G129" t="str">
            <v>GANJAM</v>
          </cell>
          <cell r="H129" t="str">
            <v>GANJAM</v>
          </cell>
        </row>
        <row r="130">
          <cell r="G130" t="str">
            <v>BARIMULA</v>
          </cell>
          <cell r="H130" t="str">
            <v>KENDRAPARA</v>
          </cell>
        </row>
        <row r="131">
          <cell r="G131" t="str">
            <v>DHENKANAL</v>
          </cell>
          <cell r="H131" t="str">
            <v>DHENKANAL</v>
          </cell>
        </row>
        <row r="132">
          <cell r="G132" t="str">
            <v>SUKINDA</v>
          </cell>
          <cell r="H132" t="str">
            <v xml:space="preserve">	JAJPUR</v>
          </cell>
        </row>
        <row r="133">
          <cell r="G133" t="str">
            <v>SUKINDA</v>
          </cell>
          <cell r="H133" t="str">
            <v xml:space="preserve">	JAJPUR</v>
          </cell>
        </row>
        <row r="134">
          <cell r="G134" t="str">
            <v>KHURDA</v>
          </cell>
          <cell r="H134" t="str">
            <v>KHORDHA</v>
          </cell>
        </row>
        <row r="135">
          <cell r="G135" t="str">
            <v>GOTARA</v>
          </cell>
          <cell r="H135" t="str">
            <v>CUTTACK</v>
          </cell>
        </row>
        <row r="136">
          <cell r="G136" t="str">
            <v>TULSIPUR</v>
          </cell>
          <cell r="H136" t="str">
            <v>CUTTACK</v>
          </cell>
        </row>
        <row r="137">
          <cell r="G137" t="str">
            <v>JAMUJHADI</v>
          </cell>
          <cell r="H137" t="str">
            <v>BALASORE</v>
          </cell>
        </row>
        <row r="138">
          <cell r="G138" t="str">
            <v>KODALA</v>
          </cell>
          <cell r="H138" t="str">
            <v>GANJAM</v>
          </cell>
        </row>
        <row r="139">
          <cell r="G139" t="str">
            <v>BUGUDA</v>
          </cell>
          <cell r="H139" t="str">
            <v>GANJAM</v>
          </cell>
        </row>
        <row r="140">
          <cell r="G140" t="str">
            <v>AMBAPUA GANJAM</v>
          </cell>
          <cell r="H140" t="str">
            <v>GANJAM</v>
          </cell>
        </row>
        <row r="141">
          <cell r="G141" t="str">
            <v>BADAPATASUNDARPUR</v>
          </cell>
          <cell r="H141" t="str">
            <v>CUTTACK</v>
          </cell>
        </row>
        <row r="142">
          <cell r="G142" t="str">
            <v>GOTARA</v>
          </cell>
          <cell r="H142" t="str">
            <v>CUTTACK</v>
          </cell>
        </row>
        <row r="143">
          <cell r="G143" t="str">
            <v>BALIKHANDA</v>
          </cell>
          <cell r="H143" t="str">
            <v>BHADRAK</v>
          </cell>
        </row>
        <row r="144">
          <cell r="G144" t="str">
            <v>MARKONA</v>
          </cell>
          <cell r="H144" t="str">
            <v>BALASORE</v>
          </cell>
        </row>
        <row r="145">
          <cell r="G145" t="str">
            <v>ANGUL</v>
          </cell>
          <cell r="H145" t="str">
            <v>ANGUL</v>
          </cell>
        </row>
        <row r="146">
          <cell r="G146" t="str">
            <v>KADALIMUNDA</v>
          </cell>
          <cell r="H146" t="str">
            <v>ANGUL</v>
          </cell>
        </row>
        <row r="147">
          <cell r="G147" t="str">
            <v>BALARAM PRASAD</v>
          </cell>
          <cell r="H147" t="str">
            <v>ANGUL</v>
          </cell>
        </row>
        <row r="148">
          <cell r="G148" t="str">
            <v>KEONJHAR</v>
          </cell>
          <cell r="H148" t="str">
            <v>KEONJHAR</v>
          </cell>
        </row>
        <row r="149">
          <cell r="G149" t="str">
            <v>BADAMULABASANTA</v>
          </cell>
          <cell r="H149" t="str">
            <v>KENDRAPARA</v>
          </cell>
        </row>
        <row r="150">
          <cell r="G150" t="str">
            <v>GAJAPATI</v>
          </cell>
          <cell r="H150" t="str">
            <v>GAJAPATI</v>
          </cell>
        </row>
        <row r="151">
          <cell r="G151" t="str">
            <v>KASHINAGAR</v>
          </cell>
          <cell r="H151" t="str">
            <v>GAJAPATI</v>
          </cell>
        </row>
        <row r="152">
          <cell r="G152" t="str">
            <v>KASHINAGAR</v>
          </cell>
          <cell r="H152" t="str">
            <v>GAJAPATI</v>
          </cell>
        </row>
        <row r="153">
          <cell r="G153" t="str">
            <v>GAJAPATI</v>
          </cell>
          <cell r="H153" t="str">
            <v>GAJAPATI</v>
          </cell>
        </row>
        <row r="154">
          <cell r="G154" t="str">
            <v>RANIPETA</v>
          </cell>
          <cell r="H154" t="str">
            <v>GAJAPATI</v>
          </cell>
        </row>
        <row r="155">
          <cell r="G155" t="str">
            <v>KASHINAGAR</v>
          </cell>
          <cell r="H155" t="str">
            <v>GAJAPATI</v>
          </cell>
        </row>
        <row r="156">
          <cell r="G156" t="str">
            <v>GAJAPATI</v>
          </cell>
          <cell r="H156" t="str">
            <v>GAJAPATI</v>
          </cell>
        </row>
        <row r="157">
          <cell r="G157" t="str">
            <v>KASHINAGAR</v>
          </cell>
          <cell r="H157" t="str">
            <v>GAJAPATI</v>
          </cell>
        </row>
        <row r="158">
          <cell r="G158" t="str">
            <v>GANJAM</v>
          </cell>
          <cell r="H158" t="str">
            <v>GANJAM</v>
          </cell>
        </row>
        <row r="159">
          <cell r="G159" t="str">
            <v>GANJAM</v>
          </cell>
          <cell r="H159" t="str">
            <v>GANJAM</v>
          </cell>
        </row>
        <row r="160">
          <cell r="G160" t="str">
            <v>KODALA</v>
          </cell>
          <cell r="H160" t="str">
            <v>GANJAM</v>
          </cell>
        </row>
        <row r="161">
          <cell r="G161" t="str">
            <v>DIGAPAHANDI</v>
          </cell>
          <cell r="H161" t="str">
            <v>GANJAM</v>
          </cell>
        </row>
        <row r="162">
          <cell r="G162" t="str">
            <v>KODALA</v>
          </cell>
          <cell r="H162" t="str">
            <v>GANJAM</v>
          </cell>
        </row>
        <row r="163">
          <cell r="G163" t="str">
            <v>DIGAPAHANDI</v>
          </cell>
          <cell r="H163" t="str">
            <v>GANJAM</v>
          </cell>
        </row>
        <row r="164">
          <cell r="G164" t="str">
            <v>TULU GANJAM</v>
          </cell>
          <cell r="H164" t="str">
            <v>GANJAM</v>
          </cell>
        </row>
        <row r="165">
          <cell r="G165" t="str">
            <v>GANJAM</v>
          </cell>
          <cell r="H165" t="str">
            <v>GANJAM</v>
          </cell>
        </row>
        <row r="166">
          <cell r="G166" t="str">
            <v>KEONJHAR</v>
          </cell>
          <cell r="H166" t="str">
            <v>KEONJHAR</v>
          </cell>
        </row>
        <row r="167">
          <cell r="G167" t="str">
            <v>DANAGADI</v>
          </cell>
          <cell r="H167" t="str">
            <v xml:space="preserve">	JAJPUR</v>
          </cell>
        </row>
        <row r="168">
          <cell r="G168" t="str">
            <v>DANAGADI</v>
          </cell>
          <cell r="H168" t="str">
            <v xml:space="preserve">	JAJPUR</v>
          </cell>
        </row>
        <row r="169">
          <cell r="G169" t="str">
            <v>KAMAKHYANAGAR</v>
          </cell>
          <cell r="H169" t="str">
            <v>DHENKANAL</v>
          </cell>
        </row>
        <row r="170">
          <cell r="G170" t="str">
            <v>DHENKANAL</v>
          </cell>
          <cell r="H170" t="str">
            <v>DHENKANAL</v>
          </cell>
        </row>
        <row r="171">
          <cell r="G171" t="str">
            <v>TULSIPUR</v>
          </cell>
          <cell r="H171" t="str">
            <v>CUTTACK</v>
          </cell>
        </row>
        <row r="172">
          <cell r="G172" t="str">
            <v>TULSIPUR</v>
          </cell>
          <cell r="H172" t="str">
            <v>CUTTACK</v>
          </cell>
        </row>
        <row r="173">
          <cell r="G173" t="str">
            <v>RAJBERHAMPUR</v>
          </cell>
          <cell r="H173" t="str">
            <v>BALASORE</v>
          </cell>
        </row>
        <row r="174">
          <cell r="G174" t="str">
            <v>RAJBERHAMPUR</v>
          </cell>
          <cell r="H174" t="str">
            <v>BALASORE</v>
          </cell>
        </row>
        <row r="175">
          <cell r="G175" t="str">
            <v>RAJBERHAMPUR</v>
          </cell>
          <cell r="H175" t="str">
            <v>BALASORE</v>
          </cell>
        </row>
        <row r="176">
          <cell r="G176" t="str">
            <v>RAGADI</v>
          </cell>
          <cell r="H176" t="str">
            <v xml:space="preserve">	JAJPUR</v>
          </cell>
        </row>
        <row r="177">
          <cell r="G177" t="str">
            <v>KONISI</v>
          </cell>
          <cell r="H177" t="str">
            <v>GANJAM</v>
          </cell>
        </row>
        <row r="178">
          <cell r="G178" t="str">
            <v>TIHIDI</v>
          </cell>
          <cell r="H178" t="str">
            <v>BHADRAK</v>
          </cell>
        </row>
        <row r="179">
          <cell r="G179" t="str">
            <v>TULSIPUR</v>
          </cell>
          <cell r="H179" t="str">
            <v>CUTTACK</v>
          </cell>
        </row>
        <row r="180">
          <cell r="G180" t="str">
            <v>RAJBERHAMPUR</v>
          </cell>
          <cell r="H180" t="str">
            <v>BALASORE</v>
          </cell>
        </row>
        <row r="181">
          <cell r="G181" t="str">
            <v>RAJBERHAMPUR</v>
          </cell>
          <cell r="H181" t="str">
            <v>BALASORE</v>
          </cell>
        </row>
        <row r="182">
          <cell r="G182" t="str">
            <v>RAJBERHAMPUR</v>
          </cell>
          <cell r="H182" t="str">
            <v>BALASORE</v>
          </cell>
        </row>
        <row r="183">
          <cell r="G183" t="str">
            <v>RUPSA</v>
          </cell>
          <cell r="H183" t="str">
            <v>BALASORE</v>
          </cell>
        </row>
        <row r="184">
          <cell r="G184" t="str">
            <v>DHENKANAL</v>
          </cell>
          <cell r="H184" t="str">
            <v>DHENKANAL</v>
          </cell>
        </row>
        <row r="185">
          <cell r="G185" t="str">
            <v>KONISI</v>
          </cell>
          <cell r="H185" t="str">
            <v>GANJAM</v>
          </cell>
        </row>
        <row r="186">
          <cell r="G186" t="str">
            <v xml:space="preserve">KAIRASI </v>
          </cell>
          <cell r="H186" t="str">
            <v>GANJAM</v>
          </cell>
        </row>
        <row r="187">
          <cell r="G187" t="str">
            <v xml:space="preserve">KAIRASI </v>
          </cell>
          <cell r="H187" t="str">
            <v>GANJAM</v>
          </cell>
        </row>
        <row r="188">
          <cell r="G188" t="str">
            <v xml:space="preserve">KAIRASI </v>
          </cell>
          <cell r="H188" t="str">
            <v>GANJAM</v>
          </cell>
        </row>
        <row r="189">
          <cell r="G189" t="str">
            <v xml:space="preserve">KAIRASI </v>
          </cell>
          <cell r="H189" t="str">
            <v>GANJAM</v>
          </cell>
        </row>
        <row r="190">
          <cell r="G190" t="str">
            <v xml:space="preserve">KAIRASI </v>
          </cell>
          <cell r="H190" t="str">
            <v>GANJAM</v>
          </cell>
        </row>
        <row r="191">
          <cell r="G191" t="str">
            <v xml:space="preserve">KAIRASI </v>
          </cell>
          <cell r="H191" t="str">
            <v>GANJAM</v>
          </cell>
        </row>
        <row r="192">
          <cell r="G192" t="str">
            <v>KHUNTA</v>
          </cell>
          <cell r="H192" t="str">
            <v>MAYURBHANJ</v>
          </cell>
        </row>
        <row r="193">
          <cell r="G193" t="str">
            <v>KHUNTA</v>
          </cell>
          <cell r="H193" t="str">
            <v>MAYURBHANJ</v>
          </cell>
        </row>
        <row r="194">
          <cell r="G194" t="str">
            <v>KHUNTA</v>
          </cell>
          <cell r="H194" t="str">
            <v>MAYURBHANJ</v>
          </cell>
        </row>
        <row r="195">
          <cell r="G195" t="str">
            <v>KHUNTA</v>
          </cell>
          <cell r="H195" t="str">
            <v>MAYURBHANJ</v>
          </cell>
        </row>
        <row r="196">
          <cell r="G196" t="str">
            <v>KHUNTA</v>
          </cell>
          <cell r="H196" t="str">
            <v>MAYURBHANJ</v>
          </cell>
        </row>
        <row r="197">
          <cell r="G197" t="str">
            <v>KHUNTA</v>
          </cell>
          <cell r="H197" t="str">
            <v>MAYURBHANJ</v>
          </cell>
        </row>
        <row r="198">
          <cell r="G198" t="str">
            <v>KHUNTA</v>
          </cell>
          <cell r="H198" t="str">
            <v>MAYURBHANJ</v>
          </cell>
        </row>
        <row r="199">
          <cell r="G199" t="str">
            <v>KHUNTA</v>
          </cell>
          <cell r="H199" t="str">
            <v>MAYURBHANJ</v>
          </cell>
        </row>
        <row r="200">
          <cell r="G200" t="str">
            <v>JAJPUR TOWN</v>
          </cell>
          <cell r="H200" t="str">
            <v xml:space="preserve">	JAJPUR</v>
          </cell>
        </row>
        <row r="201">
          <cell r="G201" t="str">
            <v>BETADA</v>
          </cell>
          <cell r="H201" t="str">
            <v>BHADRAK</v>
          </cell>
        </row>
        <row r="202">
          <cell r="G202" t="str">
            <v>BARIMULA</v>
          </cell>
          <cell r="H202" t="str">
            <v>KENDRAPARA</v>
          </cell>
        </row>
        <row r="203">
          <cell r="G203" t="str">
            <v>KADALIMUNDA</v>
          </cell>
          <cell r="H203" t="str">
            <v>ANGUL</v>
          </cell>
        </row>
        <row r="204">
          <cell r="G204" t="str">
            <v>KADALIMUNDA</v>
          </cell>
          <cell r="H204" t="str">
            <v>ANGUL</v>
          </cell>
        </row>
        <row r="205">
          <cell r="G205" t="str">
            <v>KADALIMUNDA</v>
          </cell>
          <cell r="H205" t="str">
            <v>ANGUL</v>
          </cell>
        </row>
        <row r="206">
          <cell r="G206" t="str">
            <v>KADALIMUNDA</v>
          </cell>
          <cell r="H206" t="str">
            <v>ANGUL</v>
          </cell>
        </row>
        <row r="207">
          <cell r="G207" t="str">
            <v>KADALIMUNDA</v>
          </cell>
          <cell r="H207" t="str">
            <v>ANGUL</v>
          </cell>
        </row>
        <row r="208">
          <cell r="G208" t="str">
            <v>ANGUL</v>
          </cell>
          <cell r="H208" t="str">
            <v>ANGUL</v>
          </cell>
        </row>
        <row r="209">
          <cell r="G209" t="str">
            <v>BALARAM PRASAD</v>
          </cell>
          <cell r="H209" t="str">
            <v>ANGUL</v>
          </cell>
        </row>
        <row r="210">
          <cell r="G210" t="str">
            <v>BETNOTI</v>
          </cell>
          <cell r="H210" t="str">
            <v>MAYURBHANJ</v>
          </cell>
        </row>
        <row r="211">
          <cell r="G211" t="str">
            <v>DAMANA</v>
          </cell>
          <cell r="H211" t="str">
            <v>KHORDHA</v>
          </cell>
        </row>
        <row r="212">
          <cell r="G212" t="str">
            <v>BONTH CHAK</v>
          </cell>
          <cell r="H212" t="str">
            <v>BHADRAK</v>
          </cell>
        </row>
        <row r="213">
          <cell r="G213" t="str">
            <v>ARNAPAL</v>
          </cell>
          <cell r="H213" t="str">
            <v>BHADRAK</v>
          </cell>
        </row>
        <row r="214">
          <cell r="G214" t="str">
            <v>BERHAMPUR</v>
          </cell>
          <cell r="H214" t="str">
            <v>GANJAM</v>
          </cell>
        </row>
        <row r="215">
          <cell r="G215" t="str">
            <v>DIGAPAHANDI</v>
          </cell>
          <cell r="H215" t="str">
            <v>GANJAM</v>
          </cell>
        </row>
        <row r="216">
          <cell r="G216" t="str">
            <v>BERHAMPUR</v>
          </cell>
          <cell r="H216" t="str">
            <v>GANJAM</v>
          </cell>
        </row>
        <row r="217">
          <cell r="G217" t="str">
            <v>GANJAM</v>
          </cell>
          <cell r="H217" t="str">
            <v>GANJAM</v>
          </cell>
        </row>
        <row r="218">
          <cell r="G218" t="str">
            <v>CHHATRAPUR</v>
          </cell>
          <cell r="H218" t="str">
            <v>GANJAM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H4" t="str">
            <v>BADAMBADI</v>
          </cell>
          <cell r="I4" t="str">
            <v>CUTTACK</v>
          </cell>
        </row>
        <row r="5">
          <cell r="H5" t="str">
            <v>BADAPATASUNDARPUR</v>
          </cell>
          <cell r="I5" t="str">
            <v>CUTTACK</v>
          </cell>
        </row>
        <row r="6">
          <cell r="H6" t="str">
            <v>BERHAMPUR</v>
          </cell>
          <cell r="I6" t="str">
            <v>GANJAM</v>
          </cell>
        </row>
        <row r="7">
          <cell r="H7" t="str">
            <v>BERHAMPUR</v>
          </cell>
          <cell r="I7" t="str">
            <v>GANJAM</v>
          </cell>
        </row>
        <row r="8">
          <cell r="H8" t="str">
            <v>BHADRAK</v>
          </cell>
          <cell r="I8" t="str">
            <v>BHADRAK</v>
          </cell>
        </row>
        <row r="9">
          <cell r="H9" t="str">
            <v>BHADRAK</v>
          </cell>
          <cell r="I9" t="str">
            <v>BHADRAK</v>
          </cell>
        </row>
        <row r="10">
          <cell r="H10" t="str">
            <v>DHENKANAL</v>
          </cell>
          <cell r="I10" t="str">
            <v>DHENKANAL</v>
          </cell>
        </row>
        <row r="11">
          <cell r="H11" t="str">
            <v>DHENKANAL</v>
          </cell>
          <cell r="I11" t="str">
            <v>DHENKANAL</v>
          </cell>
        </row>
        <row r="12">
          <cell r="H12" t="str">
            <v>TRISULIA</v>
          </cell>
          <cell r="I12" t="str">
            <v>CUTTACK</v>
          </cell>
        </row>
        <row r="13">
          <cell r="H13" t="str">
            <v>BONTH CHAK</v>
          </cell>
          <cell r="I13" t="str">
            <v>BHADRAK</v>
          </cell>
        </row>
        <row r="14">
          <cell r="H14" t="str">
            <v>BONTH CHAK</v>
          </cell>
          <cell r="I14" t="str">
            <v>BHADRAK</v>
          </cell>
        </row>
        <row r="15">
          <cell r="H15" t="str">
            <v>TULU GANJAM</v>
          </cell>
          <cell r="I15" t="str">
            <v>GANJAM</v>
          </cell>
        </row>
        <row r="16">
          <cell r="H16" t="str">
            <v>TULU GANJAM</v>
          </cell>
          <cell r="I16" t="str">
            <v>GANJAM</v>
          </cell>
        </row>
        <row r="17">
          <cell r="H17" t="str">
            <v xml:space="preserve">KAIRASI </v>
          </cell>
          <cell r="I17" t="str">
            <v>GANJAM</v>
          </cell>
        </row>
        <row r="18">
          <cell r="H18" t="str">
            <v>TULU GANJAM</v>
          </cell>
          <cell r="I18" t="str">
            <v>GANJAM</v>
          </cell>
        </row>
        <row r="19">
          <cell r="H19" t="str">
            <v>KADALIMUNDA</v>
          </cell>
          <cell r="I19" t="str">
            <v>ANGUL</v>
          </cell>
        </row>
        <row r="20">
          <cell r="H20" t="str">
            <v>KADALIMUNDA</v>
          </cell>
          <cell r="I20" t="str">
            <v>ANGUL</v>
          </cell>
        </row>
        <row r="21">
          <cell r="H21" t="str">
            <v>BALARAM PRASAD</v>
          </cell>
          <cell r="I21" t="str">
            <v>ANGUL</v>
          </cell>
        </row>
        <row r="22">
          <cell r="H22" t="str">
            <v>GANJAM</v>
          </cell>
          <cell r="I22" t="str">
            <v>GANJAM</v>
          </cell>
        </row>
        <row r="23">
          <cell r="H23" t="str">
            <v>BERHAMPUR</v>
          </cell>
          <cell r="I23" t="str">
            <v>GANJAM</v>
          </cell>
        </row>
        <row r="24">
          <cell r="H24" t="str">
            <v xml:space="preserve">KAIRASI </v>
          </cell>
          <cell r="I24" t="str">
            <v>GANJAM</v>
          </cell>
        </row>
        <row r="25">
          <cell r="H25" t="str">
            <v>BERHAMPUR</v>
          </cell>
          <cell r="I25" t="str">
            <v>GANJAM</v>
          </cell>
        </row>
        <row r="26">
          <cell r="H26" t="str">
            <v>BERHAMPUR</v>
          </cell>
          <cell r="I26" t="str">
            <v>GANJAM</v>
          </cell>
        </row>
        <row r="27">
          <cell r="H27" t="str">
            <v>BERHAMPUR</v>
          </cell>
          <cell r="I27" t="str">
            <v>GANJAM</v>
          </cell>
        </row>
        <row r="28">
          <cell r="H28" t="str">
            <v>TULU GANJAM</v>
          </cell>
          <cell r="I28" t="str">
            <v>GANJAM</v>
          </cell>
        </row>
        <row r="29">
          <cell r="H29" t="str">
            <v xml:space="preserve">KAIRASI </v>
          </cell>
          <cell r="I29" t="str">
            <v>GANJAM</v>
          </cell>
        </row>
        <row r="30">
          <cell r="H30" t="str">
            <v>DHAMNAGAR</v>
          </cell>
          <cell r="I30" t="str">
            <v>BHADRAK</v>
          </cell>
        </row>
        <row r="31">
          <cell r="H31" t="str">
            <v>DHAMNAGAR</v>
          </cell>
          <cell r="I31" t="str">
            <v>BHADRAK</v>
          </cell>
        </row>
        <row r="32">
          <cell r="H32" t="str">
            <v>BALIA BAZAR</v>
          </cell>
          <cell r="I32" t="str">
            <v>KENDRAPARA</v>
          </cell>
        </row>
        <row r="33">
          <cell r="H33" t="str">
            <v>BALARAM PRASAD</v>
          </cell>
          <cell r="I33" t="str">
            <v>ANGUL</v>
          </cell>
        </row>
        <row r="34">
          <cell r="H34" t="str">
            <v>BALARAM PRASAD</v>
          </cell>
          <cell r="I34" t="str">
            <v>ANGUL</v>
          </cell>
        </row>
        <row r="35">
          <cell r="H35" t="str">
            <v>TIHIDI</v>
          </cell>
          <cell r="I35" t="str">
            <v>BHADRAK</v>
          </cell>
        </row>
        <row r="36">
          <cell r="H36" t="str">
            <v>TIHIDI</v>
          </cell>
          <cell r="I36" t="str">
            <v>BHADRAK</v>
          </cell>
        </row>
        <row r="37">
          <cell r="H37" t="str">
            <v>MADHUPATNA</v>
          </cell>
          <cell r="I37" t="str">
            <v>CUTTACK</v>
          </cell>
        </row>
        <row r="38">
          <cell r="H38" t="str">
            <v>BADAPATASUNDARPUR</v>
          </cell>
          <cell r="I38" t="str">
            <v>CUTTACK</v>
          </cell>
        </row>
        <row r="39">
          <cell r="H39" t="str">
            <v>BONTH CHAK</v>
          </cell>
          <cell r="I39" t="str">
            <v>BHADRAK</v>
          </cell>
        </row>
        <row r="40">
          <cell r="H40" t="str">
            <v>BONTH CHAK</v>
          </cell>
          <cell r="I40" t="str">
            <v>BHADRAK</v>
          </cell>
        </row>
        <row r="41">
          <cell r="H41" t="str">
            <v>BONTH CHAK</v>
          </cell>
          <cell r="I41" t="str">
            <v>BHADRAK</v>
          </cell>
        </row>
        <row r="42">
          <cell r="H42" t="str">
            <v>BONTH CHAK</v>
          </cell>
          <cell r="I42" t="str">
            <v>BHADRAK</v>
          </cell>
        </row>
        <row r="43">
          <cell r="H43" t="str">
            <v>SATHIPUR</v>
          </cell>
          <cell r="I43" t="str">
            <v xml:space="preserve">	JAJPUR</v>
          </cell>
        </row>
        <row r="44">
          <cell r="H44" t="str">
            <v>SATHIPUR</v>
          </cell>
          <cell r="I44" t="str">
            <v xml:space="preserve">	JAJPUR</v>
          </cell>
        </row>
        <row r="45">
          <cell r="H45" t="str">
            <v>KHURDA</v>
          </cell>
          <cell r="I45" t="str">
            <v>KHORDHA</v>
          </cell>
        </row>
        <row r="46">
          <cell r="H46" t="str">
            <v>RAIPUR</v>
          </cell>
          <cell r="I46" t="str">
            <v>CUTTACK</v>
          </cell>
        </row>
        <row r="47">
          <cell r="H47" t="str">
            <v>MADHUPATNA</v>
          </cell>
          <cell r="I47" t="str">
            <v>CUTTACK</v>
          </cell>
        </row>
        <row r="48">
          <cell r="H48" t="str">
            <v>KAMAKHYANAGAR</v>
          </cell>
          <cell r="I48" t="str">
            <v>DHENKANAL</v>
          </cell>
        </row>
        <row r="49">
          <cell r="H49" t="str">
            <v>SUKINDA</v>
          </cell>
          <cell r="I49" t="str">
            <v xml:space="preserve">	JAJPUR</v>
          </cell>
        </row>
        <row r="50">
          <cell r="H50" t="str">
            <v>BETADA</v>
          </cell>
          <cell r="I50" t="str">
            <v>BHADRAK</v>
          </cell>
        </row>
        <row r="51">
          <cell r="H51" t="str">
            <v>BETADA</v>
          </cell>
          <cell r="I51" t="str">
            <v>BHADRAK</v>
          </cell>
        </row>
        <row r="52">
          <cell r="H52" t="str">
            <v>TRISULIA</v>
          </cell>
          <cell r="I52" t="str">
            <v>CUTTACK</v>
          </cell>
        </row>
        <row r="53">
          <cell r="H53" t="str">
            <v>RUPSA</v>
          </cell>
          <cell r="I53" t="str">
            <v>BALASORE</v>
          </cell>
        </row>
        <row r="54">
          <cell r="H54" t="str">
            <v>RUPSA</v>
          </cell>
          <cell r="I54" t="str">
            <v>BALASORE</v>
          </cell>
        </row>
        <row r="55">
          <cell r="H55" t="str">
            <v>RUPSA</v>
          </cell>
          <cell r="I55" t="str">
            <v>BALASORE</v>
          </cell>
        </row>
        <row r="56">
          <cell r="H56" t="str">
            <v>BALASORE</v>
          </cell>
          <cell r="I56" t="str">
            <v>BALASORE</v>
          </cell>
        </row>
        <row r="57">
          <cell r="H57" t="str">
            <v>DHAMNAGAR</v>
          </cell>
          <cell r="I57" t="str">
            <v>BHADRAK</v>
          </cell>
        </row>
        <row r="58">
          <cell r="H58" t="str">
            <v>BADAPATASUNDARPUR</v>
          </cell>
          <cell r="I58" t="str">
            <v>CUTTACK</v>
          </cell>
        </row>
        <row r="59">
          <cell r="H59" t="str">
            <v>DHENKANAL</v>
          </cell>
          <cell r="I59" t="str">
            <v>DHENKANAL</v>
          </cell>
        </row>
        <row r="60">
          <cell r="H60" t="str">
            <v>ANGUL</v>
          </cell>
          <cell r="I60" t="str">
            <v>ANGUL</v>
          </cell>
        </row>
        <row r="61">
          <cell r="H61" t="str">
            <v>BARIMULA</v>
          </cell>
          <cell r="I61" t="str">
            <v>KENDRAPARA</v>
          </cell>
        </row>
        <row r="62">
          <cell r="H62" t="str">
            <v>BALIA BAZAR</v>
          </cell>
          <cell r="I62" t="str">
            <v>KENDRAPARA</v>
          </cell>
        </row>
        <row r="63">
          <cell r="H63" t="str">
            <v>TIHIDI</v>
          </cell>
          <cell r="I63" t="str">
            <v>BHADRAK</v>
          </cell>
        </row>
        <row r="64">
          <cell r="H64" t="str">
            <v>TIHIDI</v>
          </cell>
          <cell r="I64" t="str">
            <v>BHADRAK</v>
          </cell>
        </row>
        <row r="65">
          <cell r="H65" t="str">
            <v>BALARAM PRASAD</v>
          </cell>
          <cell r="I65" t="str">
            <v>ANGUL</v>
          </cell>
        </row>
        <row r="66">
          <cell r="H66" t="str">
            <v>ADA BHADRAK</v>
          </cell>
          <cell r="I66" t="str">
            <v>BHADRAK</v>
          </cell>
        </row>
        <row r="67">
          <cell r="H67" t="str">
            <v>ADA BHADRAK</v>
          </cell>
          <cell r="I67" t="str">
            <v>BHADRAK</v>
          </cell>
        </row>
        <row r="68">
          <cell r="H68" t="str">
            <v>MARKONA</v>
          </cell>
          <cell r="I68" t="str">
            <v>BALASORE</v>
          </cell>
        </row>
        <row r="69">
          <cell r="H69" t="str">
            <v>RAGADI</v>
          </cell>
          <cell r="I69" t="str">
            <v xml:space="preserve">	JAJPUR</v>
          </cell>
        </row>
        <row r="70">
          <cell r="H70" t="str">
            <v>GOVINDPUR BAIROI</v>
          </cell>
          <cell r="I70" t="str">
            <v>CUTTACK</v>
          </cell>
        </row>
        <row r="71">
          <cell r="H71" t="str">
            <v>KAMAKHYANAGAR</v>
          </cell>
          <cell r="I71" t="str">
            <v>DHENKANAL</v>
          </cell>
        </row>
        <row r="72">
          <cell r="H72" t="str">
            <v>KAMAKHYANAGAR</v>
          </cell>
          <cell r="I72" t="str">
            <v>DHENKANAL</v>
          </cell>
        </row>
        <row r="73">
          <cell r="H73" t="str">
            <v xml:space="preserve"> RAIPUR</v>
          </cell>
          <cell r="I73" t="str">
            <v>CUTTACK</v>
          </cell>
        </row>
        <row r="74">
          <cell r="H74" t="str">
            <v>KHANTAPADA</v>
          </cell>
          <cell r="I74" t="str">
            <v>BALASORE</v>
          </cell>
        </row>
        <row r="75">
          <cell r="H75" t="str">
            <v>SUNHAT</v>
          </cell>
          <cell r="I75" t="str">
            <v>BALASORE</v>
          </cell>
        </row>
        <row r="76">
          <cell r="H76" t="str">
            <v>MADHUPATNA</v>
          </cell>
          <cell r="I76" t="str">
            <v>CUTTACK</v>
          </cell>
        </row>
        <row r="77">
          <cell r="H77" t="str">
            <v>MADHUPATNA</v>
          </cell>
          <cell r="I77" t="str">
            <v>CUTTACK</v>
          </cell>
        </row>
        <row r="78">
          <cell r="H78" t="str">
            <v>TULSIPUR</v>
          </cell>
          <cell r="I78" t="str">
            <v>CUTTACK</v>
          </cell>
        </row>
        <row r="79">
          <cell r="H79" t="str">
            <v>TRISULIA</v>
          </cell>
          <cell r="I79" t="str">
            <v>CUTTACK</v>
          </cell>
        </row>
        <row r="80">
          <cell r="H80" t="str">
            <v>PITHAPUR</v>
          </cell>
          <cell r="I80" t="str">
            <v>CUTTACK</v>
          </cell>
        </row>
        <row r="81">
          <cell r="H81" t="str">
            <v>PITHAPUR</v>
          </cell>
          <cell r="I81" t="str">
            <v>CUTTACK</v>
          </cell>
        </row>
        <row r="82">
          <cell r="H82" t="str">
            <v>GAJAPATI</v>
          </cell>
          <cell r="I82" t="str">
            <v>GAJAPATI</v>
          </cell>
        </row>
        <row r="83">
          <cell r="H83" t="str">
            <v>GAJAPATI</v>
          </cell>
          <cell r="I83" t="str">
            <v>GAJAPATI</v>
          </cell>
        </row>
        <row r="84">
          <cell r="H84" t="str">
            <v>GAJAPATI</v>
          </cell>
          <cell r="I84" t="str">
            <v>GAJAPATI</v>
          </cell>
        </row>
        <row r="85">
          <cell r="H85" t="str">
            <v>JAJPUR TOWN</v>
          </cell>
          <cell r="I85" t="str">
            <v xml:space="preserve">	JAJPUR</v>
          </cell>
        </row>
        <row r="86">
          <cell r="H86" t="str">
            <v>RUPSA</v>
          </cell>
          <cell r="I86" t="str">
            <v>BALASORE</v>
          </cell>
        </row>
        <row r="87">
          <cell r="H87" t="str">
            <v>RUPSA</v>
          </cell>
          <cell r="I87" t="str">
            <v>BALASORE</v>
          </cell>
        </row>
        <row r="88">
          <cell r="H88" t="str">
            <v>KHANTAPADA</v>
          </cell>
          <cell r="I88" t="str">
            <v>BALASORE</v>
          </cell>
        </row>
        <row r="89">
          <cell r="H89" t="str">
            <v>SUKINDA</v>
          </cell>
          <cell r="I89" t="str">
            <v xml:space="preserve">	JAJPUR</v>
          </cell>
        </row>
        <row r="90">
          <cell r="H90" t="str">
            <v>KADALIMUNDA</v>
          </cell>
          <cell r="I90" t="str">
            <v>ANGUL</v>
          </cell>
        </row>
        <row r="91">
          <cell r="H91" t="str">
            <v>BONTH CHAK</v>
          </cell>
          <cell r="I91" t="str">
            <v>BHADRAK</v>
          </cell>
        </row>
        <row r="92">
          <cell r="H92" t="str">
            <v>BALIKHANDA</v>
          </cell>
          <cell r="I92" t="str">
            <v>BHADRAK</v>
          </cell>
        </row>
        <row r="93">
          <cell r="H93" t="str">
            <v>KEONJHAR</v>
          </cell>
          <cell r="I93" t="str">
            <v>KEONJHAR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abSelected="1" workbookViewId="0">
      <selection activeCell="Q1" sqref="Q1"/>
    </sheetView>
  </sheetViews>
  <sheetFormatPr defaultRowHeight="15"/>
  <cols>
    <col min="1" max="1" width="3.7109375" style="1" customWidth="1"/>
    <col min="2" max="2" width="10" style="1" customWidth="1"/>
    <col min="3" max="3" width="12.28515625" style="1" customWidth="1"/>
    <col min="4" max="4" width="9.85546875" style="1" bestFit="1" customWidth="1"/>
    <col min="5" max="5" width="5.85546875" style="1" customWidth="1"/>
    <col min="6" max="6" width="23.7109375" style="1" customWidth="1"/>
    <col min="7" max="7" width="6.42578125" style="1" bestFit="1" customWidth="1"/>
    <col min="8" max="8" width="16.7109375" style="1" customWidth="1"/>
    <col min="9" max="9" width="16.140625" style="2" customWidth="1"/>
    <col min="10" max="10" width="6" style="2" customWidth="1"/>
    <col min="11" max="11" width="5.42578125" style="2" bestFit="1" customWidth="1"/>
    <col min="12" max="12" width="9.5703125" style="2" bestFit="1" customWidth="1"/>
    <col min="13" max="13" width="5.42578125" style="1" bestFit="1" customWidth="1"/>
    <col min="14" max="14" width="8.5703125" style="1" bestFit="1" customWidth="1"/>
    <col min="15" max="15" width="10.28515625" style="1" customWidth="1"/>
    <col min="16" max="16384" width="9.140625" style="1"/>
  </cols>
  <sheetData>
    <row r="1" spans="1:15" ht="90" customHeight="1" thickBot="1">
      <c r="A1" s="49"/>
      <c r="B1" s="50"/>
      <c r="C1" s="50"/>
      <c r="D1" s="50"/>
      <c r="E1" s="50"/>
      <c r="F1" s="50"/>
      <c r="G1" s="50"/>
      <c r="H1" s="59" t="s">
        <v>0</v>
      </c>
      <c r="I1" s="59"/>
      <c r="J1" s="59"/>
      <c r="K1" s="59"/>
      <c r="L1" s="59"/>
      <c r="M1" s="59"/>
      <c r="N1" s="60"/>
    </row>
    <row r="2" spans="1:15" s="3" customFormat="1" ht="63.75" customHeight="1" thickBot="1">
      <c r="A2" s="51" t="s">
        <v>14</v>
      </c>
      <c r="B2" s="52"/>
      <c r="C2" s="52"/>
      <c r="D2" s="52"/>
      <c r="E2" s="52"/>
      <c r="F2" s="52"/>
      <c r="G2" s="52"/>
      <c r="H2" s="61" t="s">
        <v>166</v>
      </c>
      <c r="I2" s="61"/>
      <c r="J2" s="61"/>
      <c r="K2" s="61"/>
      <c r="L2" s="61"/>
      <c r="M2" s="61"/>
      <c r="N2" s="62"/>
    </row>
    <row r="3" spans="1:15" s="4" customFormat="1" ht="30.75" thickBot="1">
      <c r="A3" s="8" t="s">
        <v>1</v>
      </c>
      <c r="B3" s="9" t="s">
        <v>29</v>
      </c>
      <c r="C3" s="9" t="s">
        <v>2</v>
      </c>
      <c r="D3" s="9" t="s">
        <v>30</v>
      </c>
      <c r="E3" s="10" t="s">
        <v>31</v>
      </c>
      <c r="F3" s="10" t="s">
        <v>3</v>
      </c>
      <c r="G3" s="33" t="s">
        <v>15</v>
      </c>
      <c r="H3" s="10" t="s">
        <v>4</v>
      </c>
      <c r="I3" s="9" t="s">
        <v>26</v>
      </c>
      <c r="J3" s="7" t="s">
        <v>5</v>
      </c>
      <c r="K3" s="11" t="s">
        <v>6</v>
      </c>
      <c r="L3" s="12" t="s">
        <v>7</v>
      </c>
      <c r="M3" s="34" t="s">
        <v>8</v>
      </c>
      <c r="N3" s="34" t="s">
        <v>20</v>
      </c>
      <c r="O3" s="35" t="s">
        <v>44</v>
      </c>
    </row>
    <row r="4" spans="1:15" s="44" customFormat="1">
      <c r="A4" s="42">
        <v>1</v>
      </c>
      <c r="B4" s="28" t="s">
        <v>48</v>
      </c>
      <c r="C4" s="28" t="s">
        <v>49</v>
      </c>
      <c r="D4" s="28" t="s">
        <v>48</v>
      </c>
      <c r="E4" s="29">
        <v>1</v>
      </c>
      <c r="F4" s="43" t="s">
        <v>50</v>
      </c>
      <c r="G4" s="29" t="s">
        <v>16</v>
      </c>
      <c r="H4" s="43" t="s">
        <v>51</v>
      </c>
      <c r="I4" s="30" t="s">
        <v>51</v>
      </c>
      <c r="J4" s="28">
        <v>110</v>
      </c>
      <c r="K4" s="28">
        <v>5</v>
      </c>
      <c r="L4" s="30">
        <v>90</v>
      </c>
      <c r="M4" s="31">
        <v>2</v>
      </c>
      <c r="N4" s="31">
        <f t="shared" ref="N4:N35" si="0">L4*M4</f>
        <v>180</v>
      </c>
      <c r="O4" s="32"/>
    </row>
    <row r="5" spans="1:15" s="44" customFormat="1" ht="30">
      <c r="A5" s="45">
        <f>A4+1</f>
        <v>2</v>
      </c>
      <c r="B5" s="13" t="s">
        <v>42</v>
      </c>
      <c r="C5" s="13" t="s">
        <v>45</v>
      </c>
      <c r="D5" s="13" t="s">
        <v>42</v>
      </c>
      <c r="E5" s="14">
        <v>7</v>
      </c>
      <c r="F5" s="46" t="s">
        <v>46</v>
      </c>
      <c r="G5" s="14" t="s">
        <v>16</v>
      </c>
      <c r="H5" s="46" t="s">
        <v>28</v>
      </c>
      <c r="I5" s="15" t="str">
        <f>VLOOKUP(H5,[1]Invoice!$H$4:$I$71,2,FALSE)</f>
        <v>GANJAM</v>
      </c>
      <c r="J5" s="13">
        <v>190</v>
      </c>
      <c r="K5" s="13">
        <v>1</v>
      </c>
      <c r="L5" s="15">
        <v>1000</v>
      </c>
      <c r="M5" s="16">
        <v>3</v>
      </c>
      <c r="N5" s="16">
        <f t="shared" si="0"/>
        <v>3000</v>
      </c>
      <c r="O5" s="27"/>
    </row>
    <row r="6" spans="1:15" s="44" customFormat="1" ht="30">
      <c r="A6" s="45">
        <f t="shared" ref="A6:A67" si="1">A5+1</f>
        <v>3</v>
      </c>
      <c r="B6" s="13" t="s">
        <v>42</v>
      </c>
      <c r="C6" s="13" t="s">
        <v>47</v>
      </c>
      <c r="D6" s="13" t="s">
        <v>42</v>
      </c>
      <c r="E6" s="14">
        <v>7</v>
      </c>
      <c r="F6" s="46" t="s">
        <v>46</v>
      </c>
      <c r="G6" s="14" t="s">
        <v>16</v>
      </c>
      <c r="H6" s="46" t="s">
        <v>28</v>
      </c>
      <c r="I6" s="15" t="str">
        <f>VLOOKUP(H6,[1]Invoice!$H$4:$I$71,2,FALSE)</f>
        <v>GANJAM</v>
      </c>
      <c r="J6" s="13">
        <v>190</v>
      </c>
      <c r="K6" s="13">
        <v>1</v>
      </c>
      <c r="L6" s="15">
        <v>500</v>
      </c>
      <c r="M6" s="16">
        <v>3</v>
      </c>
      <c r="N6" s="16">
        <f t="shared" si="0"/>
        <v>1500</v>
      </c>
      <c r="O6" s="27"/>
    </row>
    <row r="7" spans="1:15" s="44" customFormat="1">
      <c r="A7" s="45">
        <f t="shared" si="1"/>
        <v>4</v>
      </c>
      <c r="B7" s="13" t="s">
        <v>48</v>
      </c>
      <c r="C7" s="13" t="s">
        <v>52</v>
      </c>
      <c r="D7" s="13" t="s">
        <v>48</v>
      </c>
      <c r="E7" s="14">
        <v>383</v>
      </c>
      <c r="F7" s="46" t="s">
        <v>53</v>
      </c>
      <c r="G7" s="14" t="s">
        <v>16</v>
      </c>
      <c r="H7" s="46" t="s">
        <v>54</v>
      </c>
      <c r="I7" s="15" t="str">
        <f>VLOOKUP(H7,[2]Invoice!$G$4:$H$218,2,FALSE)</f>
        <v>KHORDHA</v>
      </c>
      <c r="J7" s="13">
        <v>35</v>
      </c>
      <c r="K7" s="13">
        <v>15</v>
      </c>
      <c r="L7" s="15">
        <v>435.7</v>
      </c>
      <c r="M7" s="16">
        <v>1.5</v>
      </c>
      <c r="N7" s="16">
        <f t="shared" si="0"/>
        <v>653.54999999999995</v>
      </c>
      <c r="O7" s="27"/>
    </row>
    <row r="8" spans="1:15" s="44" customFormat="1" ht="30">
      <c r="A8" s="45">
        <f t="shared" si="1"/>
        <v>5</v>
      </c>
      <c r="B8" s="13" t="s">
        <v>55</v>
      </c>
      <c r="C8" s="13" t="s">
        <v>56</v>
      </c>
      <c r="D8" s="13" t="s">
        <v>55</v>
      </c>
      <c r="E8" s="14">
        <v>384</v>
      </c>
      <c r="F8" s="46" t="s">
        <v>18</v>
      </c>
      <c r="G8" s="14" t="s">
        <v>16</v>
      </c>
      <c r="H8" s="46" t="s">
        <v>36</v>
      </c>
      <c r="I8" s="15" t="str">
        <f>VLOOKUP(H8,[1]Invoice!$H$4:$I$71,2,FALSE)</f>
        <v>ANGUL</v>
      </c>
      <c r="J8" s="13">
        <v>130</v>
      </c>
      <c r="K8" s="13">
        <v>20</v>
      </c>
      <c r="L8" s="15">
        <v>299</v>
      </c>
      <c r="M8" s="16">
        <v>3</v>
      </c>
      <c r="N8" s="16">
        <f t="shared" si="0"/>
        <v>897</v>
      </c>
      <c r="O8" s="27"/>
    </row>
    <row r="9" spans="1:15" s="44" customFormat="1" ht="30">
      <c r="A9" s="45">
        <f t="shared" si="1"/>
        <v>6</v>
      </c>
      <c r="B9" s="13" t="s">
        <v>59</v>
      </c>
      <c r="C9" s="13" t="s">
        <v>60</v>
      </c>
      <c r="D9" s="13" t="s">
        <v>57</v>
      </c>
      <c r="E9" s="14">
        <v>385</v>
      </c>
      <c r="F9" s="46" t="s">
        <v>18</v>
      </c>
      <c r="G9" s="14" t="s">
        <v>16</v>
      </c>
      <c r="H9" s="46" t="s">
        <v>36</v>
      </c>
      <c r="I9" s="15" t="str">
        <f>VLOOKUP(H9,[1]Invoice!$H$4:$I$71,2,FALSE)</f>
        <v>ANGUL</v>
      </c>
      <c r="J9" s="13">
        <v>130</v>
      </c>
      <c r="K9" s="13">
        <v>10</v>
      </c>
      <c r="L9" s="15">
        <v>296</v>
      </c>
      <c r="M9" s="16">
        <v>3</v>
      </c>
      <c r="N9" s="16">
        <f t="shared" si="0"/>
        <v>888</v>
      </c>
      <c r="O9" s="27"/>
    </row>
    <row r="10" spans="1:15" s="44" customFormat="1" ht="30">
      <c r="A10" s="45">
        <f t="shared" si="1"/>
        <v>7</v>
      </c>
      <c r="B10" s="13" t="s">
        <v>57</v>
      </c>
      <c r="C10" s="13" t="s">
        <v>58</v>
      </c>
      <c r="D10" s="13" t="s">
        <v>57</v>
      </c>
      <c r="E10" s="14">
        <v>386</v>
      </c>
      <c r="F10" s="46" t="s">
        <v>21</v>
      </c>
      <c r="G10" s="14" t="s">
        <v>16</v>
      </c>
      <c r="H10" s="46" t="s">
        <v>43</v>
      </c>
      <c r="I10" s="15" t="str">
        <f>VLOOKUP(H10,[1]Invoice!$H$4:$I$71,2,FALSE)</f>
        <v>CUTTACK</v>
      </c>
      <c r="J10" s="13">
        <v>50</v>
      </c>
      <c r="K10" s="13">
        <v>5</v>
      </c>
      <c r="L10" s="15">
        <v>145.25</v>
      </c>
      <c r="M10" s="16">
        <v>2.25</v>
      </c>
      <c r="N10" s="16">
        <f t="shared" si="0"/>
        <v>326.8125</v>
      </c>
      <c r="O10" s="27"/>
    </row>
    <row r="11" spans="1:15" s="44" customFormat="1" ht="15" customHeight="1">
      <c r="A11" s="45">
        <f t="shared" si="1"/>
        <v>8</v>
      </c>
      <c r="B11" s="13" t="s">
        <v>61</v>
      </c>
      <c r="C11" s="13" t="s">
        <v>62</v>
      </c>
      <c r="D11" s="13" t="s">
        <v>61</v>
      </c>
      <c r="E11" s="14">
        <v>387</v>
      </c>
      <c r="F11" s="46" t="s">
        <v>32</v>
      </c>
      <c r="G11" s="14" t="s">
        <v>16</v>
      </c>
      <c r="H11" s="46" t="s">
        <v>11</v>
      </c>
      <c r="I11" s="15" t="str">
        <f>VLOOKUP(H11,[1]Invoice!$H$4:$I$71,2,FALSE)</f>
        <v>BHADRAK</v>
      </c>
      <c r="J11" s="13">
        <v>110</v>
      </c>
      <c r="K11" s="13">
        <v>2</v>
      </c>
      <c r="L11" s="15">
        <v>16</v>
      </c>
      <c r="M11" s="16">
        <v>2.25</v>
      </c>
      <c r="N11" s="16">
        <f t="shared" si="0"/>
        <v>36</v>
      </c>
      <c r="O11" s="27"/>
    </row>
    <row r="12" spans="1:15" s="44" customFormat="1" ht="30">
      <c r="A12" s="45">
        <f t="shared" si="1"/>
        <v>9</v>
      </c>
      <c r="B12" s="13" t="s">
        <v>63</v>
      </c>
      <c r="C12" s="13" t="s">
        <v>64</v>
      </c>
      <c r="D12" s="13" t="s">
        <v>63</v>
      </c>
      <c r="E12" s="14">
        <v>388</v>
      </c>
      <c r="F12" s="46" t="s">
        <v>18</v>
      </c>
      <c r="G12" s="14" t="s">
        <v>16</v>
      </c>
      <c r="H12" s="46" t="s">
        <v>36</v>
      </c>
      <c r="I12" s="15" t="str">
        <f>VLOOKUP(H12,[1]Invoice!$H$4:$I$71,2,FALSE)</f>
        <v>ANGUL</v>
      </c>
      <c r="J12" s="13">
        <v>130</v>
      </c>
      <c r="K12" s="13">
        <v>8</v>
      </c>
      <c r="L12" s="15">
        <v>147</v>
      </c>
      <c r="M12" s="16">
        <v>3</v>
      </c>
      <c r="N12" s="16">
        <f t="shared" si="0"/>
        <v>441</v>
      </c>
      <c r="O12" s="27"/>
    </row>
    <row r="13" spans="1:15" s="44" customFormat="1">
      <c r="A13" s="45">
        <f t="shared" si="1"/>
        <v>10</v>
      </c>
      <c r="B13" s="13" t="s">
        <v>65</v>
      </c>
      <c r="C13" s="13" t="s">
        <v>66</v>
      </c>
      <c r="D13" s="13" t="s">
        <v>67</v>
      </c>
      <c r="E13" s="14">
        <v>389</v>
      </c>
      <c r="F13" s="46" t="s">
        <v>68</v>
      </c>
      <c r="G13" s="14" t="s">
        <v>16</v>
      </c>
      <c r="H13" s="46" t="s">
        <v>69</v>
      </c>
      <c r="I13" s="15" t="str">
        <f>VLOOKUP(H13,[3]Invoice!$H$4:$I$93,2,FALSE)</f>
        <v>BHADRAK</v>
      </c>
      <c r="J13" s="13">
        <v>140</v>
      </c>
      <c r="K13" s="13">
        <v>5</v>
      </c>
      <c r="L13" s="15">
        <v>145.25</v>
      </c>
      <c r="M13" s="16">
        <v>3</v>
      </c>
      <c r="N13" s="16">
        <f t="shared" si="0"/>
        <v>435.75</v>
      </c>
      <c r="O13" s="27"/>
    </row>
    <row r="14" spans="1:15" s="44" customFormat="1" ht="15" customHeight="1">
      <c r="A14" s="45">
        <f t="shared" si="1"/>
        <v>11</v>
      </c>
      <c r="B14" s="13" t="s">
        <v>65</v>
      </c>
      <c r="C14" s="13" t="s">
        <v>71</v>
      </c>
      <c r="D14" s="13" t="s">
        <v>67</v>
      </c>
      <c r="E14" s="14">
        <v>390</v>
      </c>
      <c r="F14" s="46" t="s">
        <v>46</v>
      </c>
      <c r="G14" s="14" t="s">
        <v>16</v>
      </c>
      <c r="H14" s="46" t="s">
        <v>28</v>
      </c>
      <c r="I14" s="15" t="str">
        <f>VLOOKUP(H14,[1]Invoice!$H$4:$I$71,2,FALSE)</f>
        <v>GANJAM</v>
      </c>
      <c r="J14" s="13">
        <v>190</v>
      </c>
      <c r="K14" s="13">
        <v>5</v>
      </c>
      <c r="L14" s="15">
        <v>30</v>
      </c>
      <c r="M14" s="16">
        <v>3</v>
      </c>
      <c r="N14" s="16">
        <f t="shared" si="0"/>
        <v>90</v>
      </c>
      <c r="O14" s="27"/>
    </row>
    <row r="15" spans="1:15" s="44" customFormat="1">
      <c r="A15" s="45">
        <f t="shared" si="1"/>
        <v>12</v>
      </c>
      <c r="B15" s="13" t="s">
        <v>65</v>
      </c>
      <c r="C15" s="13" t="s">
        <v>70</v>
      </c>
      <c r="D15" s="13" t="s">
        <v>65</v>
      </c>
      <c r="E15" s="14">
        <v>391</v>
      </c>
      <c r="F15" s="46" t="s">
        <v>33</v>
      </c>
      <c r="G15" s="14" t="s">
        <v>16</v>
      </c>
      <c r="H15" s="46" t="s">
        <v>22</v>
      </c>
      <c r="I15" s="15" t="str">
        <f>VLOOKUP(H15,[1]Invoice!$H$4:$I$71,2,FALSE)</f>
        <v xml:space="preserve">	JAJPUR</v>
      </c>
      <c r="J15" s="13">
        <v>70</v>
      </c>
      <c r="K15" s="13">
        <v>16</v>
      </c>
      <c r="L15" s="15">
        <v>234.3</v>
      </c>
      <c r="M15" s="16">
        <v>2.25</v>
      </c>
      <c r="N15" s="16">
        <f t="shared" si="0"/>
        <v>527.17500000000007</v>
      </c>
      <c r="O15" s="27"/>
    </row>
    <row r="16" spans="1:15" s="44" customFormat="1">
      <c r="A16" s="45">
        <f t="shared" si="1"/>
        <v>13</v>
      </c>
      <c r="B16" s="13" t="s">
        <v>65</v>
      </c>
      <c r="C16" s="13" t="s">
        <v>72</v>
      </c>
      <c r="D16" s="13" t="s">
        <v>65</v>
      </c>
      <c r="E16" s="14">
        <v>392</v>
      </c>
      <c r="F16" s="46" t="s">
        <v>73</v>
      </c>
      <c r="G16" s="14" t="s">
        <v>16</v>
      </c>
      <c r="H16" s="46" t="s">
        <v>74</v>
      </c>
      <c r="I16" s="15" t="s">
        <v>11</v>
      </c>
      <c r="J16" s="13">
        <v>145</v>
      </c>
      <c r="K16" s="13">
        <v>3</v>
      </c>
      <c r="L16" s="15">
        <v>24.24</v>
      </c>
      <c r="M16" s="16">
        <v>3</v>
      </c>
      <c r="N16" s="16">
        <f t="shared" si="0"/>
        <v>72.72</v>
      </c>
      <c r="O16" s="27"/>
    </row>
    <row r="17" spans="1:15" s="44" customFormat="1">
      <c r="A17" s="45">
        <f t="shared" si="1"/>
        <v>14</v>
      </c>
      <c r="B17" s="13" t="s">
        <v>75</v>
      </c>
      <c r="C17" s="13" t="s">
        <v>76</v>
      </c>
      <c r="D17" s="13" t="s">
        <v>65</v>
      </c>
      <c r="E17" s="14">
        <v>393</v>
      </c>
      <c r="F17" s="46" t="s">
        <v>73</v>
      </c>
      <c r="G17" s="14" t="s">
        <v>16</v>
      </c>
      <c r="H17" s="46" t="s">
        <v>74</v>
      </c>
      <c r="I17" s="15" t="s">
        <v>11</v>
      </c>
      <c r="J17" s="13">
        <v>145</v>
      </c>
      <c r="K17" s="13">
        <v>2</v>
      </c>
      <c r="L17" s="15">
        <v>5</v>
      </c>
      <c r="M17" s="16">
        <v>3</v>
      </c>
      <c r="N17" s="16">
        <f t="shared" si="0"/>
        <v>15</v>
      </c>
      <c r="O17" s="27"/>
    </row>
    <row r="18" spans="1:15" s="44" customFormat="1" ht="30">
      <c r="A18" s="45">
        <f t="shared" si="1"/>
        <v>15</v>
      </c>
      <c r="B18" s="13" t="s">
        <v>77</v>
      </c>
      <c r="C18" s="13" t="s">
        <v>79</v>
      </c>
      <c r="D18" s="13" t="s">
        <v>75</v>
      </c>
      <c r="E18" s="14">
        <v>394</v>
      </c>
      <c r="F18" s="46" t="s">
        <v>80</v>
      </c>
      <c r="G18" s="14" t="s">
        <v>16</v>
      </c>
      <c r="H18" s="46" t="s">
        <v>81</v>
      </c>
      <c r="I18" s="15" t="str">
        <f>VLOOKUP(H18,[3]Invoice!$H$4:$I$93,2,FALSE)</f>
        <v>GANJAM</v>
      </c>
      <c r="J18" s="13">
        <v>210</v>
      </c>
      <c r="K18" s="13">
        <v>11</v>
      </c>
      <c r="L18" s="15">
        <v>200.11</v>
      </c>
      <c r="M18" s="16">
        <v>3</v>
      </c>
      <c r="N18" s="16">
        <f t="shared" si="0"/>
        <v>600.33000000000004</v>
      </c>
      <c r="O18" s="27"/>
    </row>
    <row r="19" spans="1:15" s="44" customFormat="1" ht="30">
      <c r="A19" s="45">
        <f t="shared" si="1"/>
        <v>16</v>
      </c>
      <c r="B19" s="13" t="s">
        <v>77</v>
      </c>
      <c r="C19" s="13" t="s">
        <v>78</v>
      </c>
      <c r="D19" s="13" t="s">
        <v>75</v>
      </c>
      <c r="E19" s="14">
        <v>395</v>
      </c>
      <c r="F19" s="46" t="s">
        <v>46</v>
      </c>
      <c r="G19" s="14" t="s">
        <v>16</v>
      </c>
      <c r="H19" s="46" t="s">
        <v>28</v>
      </c>
      <c r="I19" s="15" t="str">
        <f>VLOOKUP(H19,[1]Invoice!$H$4:$I$71,2,FALSE)</f>
        <v>GANJAM</v>
      </c>
      <c r="J19" s="13">
        <v>190</v>
      </c>
      <c r="K19" s="13">
        <v>3</v>
      </c>
      <c r="L19" s="15">
        <v>15</v>
      </c>
      <c r="M19" s="16">
        <v>3</v>
      </c>
      <c r="N19" s="16">
        <f t="shared" si="0"/>
        <v>45</v>
      </c>
      <c r="O19" s="27"/>
    </row>
    <row r="20" spans="1:15" s="44" customFormat="1" ht="30">
      <c r="A20" s="45">
        <f t="shared" si="1"/>
        <v>17</v>
      </c>
      <c r="B20" s="13" t="s">
        <v>82</v>
      </c>
      <c r="C20" s="13" t="s">
        <v>87</v>
      </c>
      <c r="D20" s="13" t="s">
        <v>82</v>
      </c>
      <c r="E20" s="14">
        <v>396</v>
      </c>
      <c r="F20" s="46" t="s">
        <v>84</v>
      </c>
      <c r="G20" s="14" t="s">
        <v>16</v>
      </c>
      <c r="H20" s="46" t="s">
        <v>85</v>
      </c>
      <c r="I20" s="15" t="s">
        <v>39</v>
      </c>
      <c r="J20" s="13">
        <v>193</v>
      </c>
      <c r="K20" s="13">
        <v>34</v>
      </c>
      <c r="L20" s="15">
        <v>654.1</v>
      </c>
      <c r="M20" s="16">
        <v>3</v>
      </c>
      <c r="N20" s="16">
        <f t="shared" si="0"/>
        <v>1962.3000000000002</v>
      </c>
      <c r="O20" s="27"/>
    </row>
    <row r="21" spans="1:15" s="44" customFormat="1" ht="30">
      <c r="A21" s="45">
        <f t="shared" si="1"/>
        <v>18</v>
      </c>
      <c r="B21" s="13" t="s">
        <v>82</v>
      </c>
      <c r="C21" s="13" t="s">
        <v>86</v>
      </c>
      <c r="D21" s="13" t="s">
        <v>82</v>
      </c>
      <c r="E21" s="14">
        <v>397</v>
      </c>
      <c r="F21" s="46" t="s">
        <v>84</v>
      </c>
      <c r="G21" s="14" t="s">
        <v>16</v>
      </c>
      <c r="H21" s="46" t="s">
        <v>85</v>
      </c>
      <c r="I21" s="15" t="s">
        <v>39</v>
      </c>
      <c r="J21" s="13">
        <v>193</v>
      </c>
      <c r="K21" s="13">
        <v>62</v>
      </c>
      <c r="L21" s="15">
        <v>1529.58</v>
      </c>
      <c r="M21" s="16">
        <v>3</v>
      </c>
      <c r="N21" s="16">
        <f t="shared" si="0"/>
        <v>4588.74</v>
      </c>
      <c r="O21" s="27"/>
    </row>
    <row r="22" spans="1:15" s="44" customFormat="1">
      <c r="A22" s="45">
        <f t="shared" si="1"/>
        <v>19</v>
      </c>
      <c r="B22" s="13" t="s">
        <v>82</v>
      </c>
      <c r="C22" s="13" t="s">
        <v>90</v>
      </c>
      <c r="D22" s="13" t="s">
        <v>82</v>
      </c>
      <c r="E22" s="14">
        <v>398</v>
      </c>
      <c r="F22" s="46" t="s">
        <v>68</v>
      </c>
      <c r="G22" s="14" t="s">
        <v>16</v>
      </c>
      <c r="H22" s="46" t="s">
        <v>69</v>
      </c>
      <c r="I22" s="15" t="str">
        <f>VLOOKUP(H22,[3]Invoice!$H$4:$I$93,2,FALSE)</f>
        <v>BHADRAK</v>
      </c>
      <c r="J22" s="13">
        <v>140</v>
      </c>
      <c r="K22" s="13">
        <v>10</v>
      </c>
      <c r="L22" s="15">
        <v>290.5</v>
      </c>
      <c r="M22" s="16">
        <v>3</v>
      </c>
      <c r="N22" s="16">
        <f t="shared" si="0"/>
        <v>871.5</v>
      </c>
      <c r="O22" s="27"/>
    </row>
    <row r="23" spans="1:15" s="44" customFormat="1">
      <c r="A23" s="45">
        <f t="shared" si="1"/>
        <v>20</v>
      </c>
      <c r="B23" s="13" t="s">
        <v>82</v>
      </c>
      <c r="C23" s="13" t="s">
        <v>88</v>
      </c>
      <c r="D23" s="13" t="s">
        <v>82</v>
      </c>
      <c r="E23" s="14">
        <v>399</v>
      </c>
      <c r="F23" s="46" t="s">
        <v>68</v>
      </c>
      <c r="G23" s="14" t="s">
        <v>16</v>
      </c>
      <c r="H23" s="46" t="s">
        <v>69</v>
      </c>
      <c r="I23" s="15" t="str">
        <f>VLOOKUP(H23,[3]Invoice!$H$4:$I$93,2,FALSE)</f>
        <v>BHADRAK</v>
      </c>
      <c r="J23" s="13">
        <v>140</v>
      </c>
      <c r="K23" s="13">
        <v>16</v>
      </c>
      <c r="L23" s="15">
        <v>292.05</v>
      </c>
      <c r="M23" s="16">
        <v>3</v>
      </c>
      <c r="N23" s="16">
        <f t="shared" si="0"/>
        <v>876.15000000000009</v>
      </c>
      <c r="O23" s="27"/>
    </row>
    <row r="24" spans="1:15" s="44" customFormat="1">
      <c r="A24" s="45">
        <f t="shared" si="1"/>
        <v>21</v>
      </c>
      <c r="B24" s="13" t="s">
        <v>82</v>
      </c>
      <c r="C24" s="13" t="s">
        <v>89</v>
      </c>
      <c r="D24" s="13" t="s">
        <v>82</v>
      </c>
      <c r="E24" s="14">
        <v>400</v>
      </c>
      <c r="F24" s="46" t="s">
        <v>68</v>
      </c>
      <c r="G24" s="14" t="s">
        <v>16</v>
      </c>
      <c r="H24" s="46" t="s">
        <v>69</v>
      </c>
      <c r="I24" s="15" t="str">
        <f>VLOOKUP(H24,[3]Invoice!$H$4:$I$93,2,FALSE)</f>
        <v>BHADRAK</v>
      </c>
      <c r="J24" s="13">
        <v>140</v>
      </c>
      <c r="K24" s="13">
        <v>78</v>
      </c>
      <c r="L24" s="15">
        <v>1771.64</v>
      </c>
      <c r="M24" s="16">
        <v>3</v>
      </c>
      <c r="N24" s="16">
        <f t="shared" si="0"/>
        <v>5314.92</v>
      </c>
      <c r="O24" s="27"/>
    </row>
    <row r="25" spans="1:15" s="44" customFormat="1" ht="30">
      <c r="A25" s="45">
        <f t="shared" si="1"/>
        <v>22</v>
      </c>
      <c r="B25" s="13" t="s">
        <v>82</v>
      </c>
      <c r="C25" s="13" t="s">
        <v>83</v>
      </c>
      <c r="D25" s="13" t="s">
        <v>82</v>
      </c>
      <c r="E25" s="14">
        <v>401</v>
      </c>
      <c r="F25" s="46" t="s">
        <v>84</v>
      </c>
      <c r="G25" s="14" t="s">
        <v>16</v>
      </c>
      <c r="H25" s="46" t="s">
        <v>85</v>
      </c>
      <c r="I25" s="15" t="s">
        <v>39</v>
      </c>
      <c r="J25" s="13">
        <v>193</v>
      </c>
      <c r="K25" s="13">
        <v>5</v>
      </c>
      <c r="L25" s="15">
        <v>145.25</v>
      </c>
      <c r="M25" s="16">
        <v>3</v>
      </c>
      <c r="N25" s="16">
        <f t="shared" si="0"/>
        <v>435.75</v>
      </c>
      <c r="O25" s="27"/>
    </row>
    <row r="26" spans="1:15" s="44" customFormat="1">
      <c r="A26" s="45">
        <f t="shared" si="1"/>
        <v>23</v>
      </c>
      <c r="B26" s="13" t="s">
        <v>91</v>
      </c>
      <c r="C26" s="13" t="s">
        <v>92</v>
      </c>
      <c r="D26" s="13" t="s">
        <v>91</v>
      </c>
      <c r="E26" s="14">
        <v>402</v>
      </c>
      <c r="F26" s="46" t="s">
        <v>93</v>
      </c>
      <c r="G26" s="14" t="s">
        <v>16</v>
      </c>
      <c r="H26" s="46" t="s">
        <v>94</v>
      </c>
      <c r="I26" s="15" t="s">
        <v>95</v>
      </c>
      <c r="J26" s="13">
        <v>220</v>
      </c>
      <c r="K26" s="13">
        <v>23</v>
      </c>
      <c r="L26" s="15">
        <v>567.23</v>
      </c>
      <c r="M26" s="16">
        <v>3</v>
      </c>
      <c r="N26" s="16">
        <f t="shared" si="0"/>
        <v>1701.69</v>
      </c>
      <c r="O26" s="27" t="s">
        <v>96</v>
      </c>
    </row>
    <row r="27" spans="1:15" s="44" customFormat="1">
      <c r="A27" s="45">
        <f t="shared" si="1"/>
        <v>24</v>
      </c>
      <c r="B27" s="13" t="s">
        <v>97</v>
      </c>
      <c r="C27" s="13" t="s">
        <v>102</v>
      </c>
      <c r="D27" s="13" t="s">
        <v>97</v>
      </c>
      <c r="E27" s="14">
        <v>403</v>
      </c>
      <c r="F27" s="46" t="s">
        <v>40</v>
      </c>
      <c r="G27" s="14" t="s">
        <v>16</v>
      </c>
      <c r="H27" s="46" t="s">
        <v>41</v>
      </c>
      <c r="I27" s="15" t="str">
        <f>VLOOKUP(H27,[1]Invoice!$H$4:$I$71,2,FALSE)</f>
        <v>JAGATSINGHPUR</v>
      </c>
      <c r="J27" s="13">
        <v>45</v>
      </c>
      <c r="K27" s="13">
        <v>20</v>
      </c>
      <c r="L27" s="15">
        <v>581</v>
      </c>
      <c r="M27" s="16">
        <v>2.25</v>
      </c>
      <c r="N27" s="16">
        <f t="shared" si="0"/>
        <v>1307.25</v>
      </c>
      <c r="O27" s="27"/>
    </row>
    <row r="28" spans="1:15" s="44" customFormat="1">
      <c r="A28" s="45">
        <f t="shared" si="1"/>
        <v>25</v>
      </c>
      <c r="B28" s="13" t="s">
        <v>97</v>
      </c>
      <c r="C28" s="13" t="s">
        <v>99</v>
      </c>
      <c r="D28" s="13" t="s">
        <v>97</v>
      </c>
      <c r="E28" s="14">
        <v>404</v>
      </c>
      <c r="F28" s="46" t="s">
        <v>100</v>
      </c>
      <c r="G28" s="14" t="s">
        <v>16</v>
      </c>
      <c r="H28" s="46" t="s">
        <v>101</v>
      </c>
      <c r="I28" s="15" t="str">
        <f>VLOOKUP(H28,[2]Invoice!$G$4:$H$218,2,FALSE)</f>
        <v>BALASORE</v>
      </c>
      <c r="J28" s="13">
        <v>160</v>
      </c>
      <c r="K28" s="13">
        <v>3</v>
      </c>
      <c r="L28" s="15">
        <v>75.150000000000006</v>
      </c>
      <c r="M28" s="16">
        <v>3</v>
      </c>
      <c r="N28" s="16">
        <f t="shared" si="0"/>
        <v>225.45000000000002</v>
      </c>
      <c r="O28" s="27"/>
    </row>
    <row r="29" spans="1:15" s="44" customFormat="1">
      <c r="A29" s="45">
        <f t="shared" si="1"/>
        <v>26</v>
      </c>
      <c r="B29" s="13" t="s">
        <v>97</v>
      </c>
      <c r="C29" s="13" t="s">
        <v>98</v>
      </c>
      <c r="D29" s="13" t="s">
        <v>97</v>
      </c>
      <c r="E29" s="14">
        <v>405</v>
      </c>
      <c r="F29" s="46" t="s">
        <v>38</v>
      </c>
      <c r="G29" s="14" t="s">
        <v>16</v>
      </c>
      <c r="H29" s="46" t="s">
        <v>22</v>
      </c>
      <c r="I29" s="15" t="str">
        <f>VLOOKUP(H29,[1]Invoice!$H$4:$I$71,2,FALSE)</f>
        <v xml:space="preserve">	JAJPUR</v>
      </c>
      <c r="J29" s="13">
        <v>70</v>
      </c>
      <c r="K29" s="13">
        <v>10</v>
      </c>
      <c r="L29" s="15">
        <v>250</v>
      </c>
      <c r="M29" s="16">
        <v>2.25</v>
      </c>
      <c r="N29" s="16">
        <f t="shared" si="0"/>
        <v>562.5</v>
      </c>
      <c r="O29" s="27"/>
    </row>
    <row r="30" spans="1:15" s="44" customFormat="1" ht="15" customHeight="1">
      <c r="A30" s="45">
        <f t="shared" si="1"/>
        <v>27</v>
      </c>
      <c r="B30" s="13" t="s">
        <v>103</v>
      </c>
      <c r="C30" s="13" t="s">
        <v>104</v>
      </c>
      <c r="D30" s="13" t="s">
        <v>103</v>
      </c>
      <c r="E30" s="14">
        <v>406</v>
      </c>
      <c r="F30" s="46" t="s">
        <v>105</v>
      </c>
      <c r="G30" s="14" t="s">
        <v>16</v>
      </c>
      <c r="H30" s="46" t="s">
        <v>106</v>
      </c>
      <c r="I30" s="15" t="str">
        <f>VLOOKUP(H30,[3]Invoice!$H$4:$I$93,2,FALSE)</f>
        <v>BALASORE</v>
      </c>
      <c r="J30" s="13">
        <v>125</v>
      </c>
      <c r="K30" s="13">
        <v>78</v>
      </c>
      <c r="L30" s="15">
        <v>1913.66</v>
      </c>
      <c r="M30" s="16">
        <v>3</v>
      </c>
      <c r="N30" s="16">
        <f t="shared" si="0"/>
        <v>5740.9800000000005</v>
      </c>
      <c r="O30" s="27"/>
    </row>
    <row r="31" spans="1:15" s="44" customFormat="1" ht="15" customHeight="1">
      <c r="A31" s="45">
        <f t="shared" si="1"/>
        <v>28</v>
      </c>
      <c r="B31" s="13" t="s">
        <v>107</v>
      </c>
      <c r="C31" s="13" t="s">
        <v>108</v>
      </c>
      <c r="D31" s="13" t="s">
        <v>107</v>
      </c>
      <c r="E31" s="14">
        <v>407</v>
      </c>
      <c r="F31" s="46" t="s">
        <v>105</v>
      </c>
      <c r="G31" s="14" t="s">
        <v>16</v>
      </c>
      <c r="H31" s="46" t="s">
        <v>106</v>
      </c>
      <c r="I31" s="15" t="str">
        <f>VLOOKUP(H31,[3]Invoice!$H$4:$I$93,2,FALSE)</f>
        <v>BALASORE</v>
      </c>
      <c r="J31" s="13">
        <v>125</v>
      </c>
      <c r="K31" s="13">
        <v>10</v>
      </c>
      <c r="L31" s="15">
        <v>250.5</v>
      </c>
      <c r="M31" s="16">
        <v>3</v>
      </c>
      <c r="N31" s="16">
        <f t="shared" si="0"/>
        <v>751.5</v>
      </c>
      <c r="O31" s="27"/>
    </row>
    <row r="32" spans="1:15" s="44" customFormat="1" ht="15" customHeight="1">
      <c r="A32" s="45">
        <f t="shared" si="1"/>
        <v>29</v>
      </c>
      <c r="B32" s="13" t="s">
        <v>109</v>
      </c>
      <c r="C32" s="13" t="s">
        <v>110</v>
      </c>
      <c r="D32" s="13" t="s">
        <v>107</v>
      </c>
      <c r="E32" s="14">
        <v>408</v>
      </c>
      <c r="F32" s="46" t="s">
        <v>33</v>
      </c>
      <c r="G32" s="14" t="s">
        <v>16</v>
      </c>
      <c r="H32" s="46" t="s">
        <v>22</v>
      </c>
      <c r="I32" s="15" t="str">
        <f>VLOOKUP(H32,[1]Invoice!$H$4:$I$71,2,FALSE)</f>
        <v xml:space="preserve">	JAJPUR</v>
      </c>
      <c r="J32" s="13">
        <v>70</v>
      </c>
      <c r="K32" s="13">
        <v>96</v>
      </c>
      <c r="L32" s="15">
        <v>2174</v>
      </c>
      <c r="M32" s="16">
        <v>2.25</v>
      </c>
      <c r="N32" s="16">
        <f t="shared" si="0"/>
        <v>4891.5</v>
      </c>
      <c r="O32" s="27"/>
    </row>
    <row r="33" spans="1:15" s="44" customFormat="1" ht="15" customHeight="1">
      <c r="A33" s="45">
        <f t="shared" si="1"/>
        <v>30</v>
      </c>
      <c r="B33" s="13" t="s">
        <v>109</v>
      </c>
      <c r="C33" s="13" t="s">
        <v>115</v>
      </c>
      <c r="D33" s="13" t="s">
        <v>109</v>
      </c>
      <c r="E33" s="14">
        <v>409</v>
      </c>
      <c r="F33" s="46" t="s">
        <v>112</v>
      </c>
      <c r="G33" s="14" t="s">
        <v>16</v>
      </c>
      <c r="H33" s="46" t="s">
        <v>113</v>
      </c>
      <c r="I33" s="15" t="s">
        <v>10</v>
      </c>
      <c r="J33" s="13">
        <v>220</v>
      </c>
      <c r="K33" s="13">
        <v>19</v>
      </c>
      <c r="L33" s="15">
        <v>206.37</v>
      </c>
      <c r="M33" s="16">
        <v>3</v>
      </c>
      <c r="N33" s="16">
        <f t="shared" si="0"/>
        <v>619.11</v>
      </c>
      <c r="O33" s="27"/>
    </row>
    <row r="34" spans="1:15" s="44" customFormat="1" ht="15" customHeight="1">
      <c r="A34" s="45">
        <f t="shared" si="1"/>
        <v>31</v>
      </c>
      <c r="B34" s="13" t="s">
        <v>109</v>
      </c>
      <c r="C34" s="13" t="s">
        <v>114</v>
      </c>
      <c r="D34" s="13" t="s">
        <v>109</v>
      </c>
      <c r="E34" s="14">
        <v>410</v>
      </c>
      <c r="F34" s="46" t="s">
        <v>112</v>
      </c>
      <c r="G34" s="14" t="s">
        <v>16</v>
      </c>
      <c r="H34" s="46" t="s">
        <v>113</v>
      </c>
      <c r="I34" s="15" t="s">
        <v>10</v>
      </c>
      <c r="J34" s="13">
        <v>220</v>
      </c>
      <c r="K34" s="13">
        <v>22</v>
      </c>
      <c r="L34" s="15">
        <v>273.29000000000002</v>
      </c>
      <c r="M34" s="16">
        <v>3</v>
      </c>
      <c r="N34" s="16">
        <f t="shared" si="0"/>
        <v>819.87000000000012</v>
      </c>
      <c r="O34" s="27"/>
    </row>
    <row r="35" spans="1:15" s="44" customFormat="1" ht="15" customHeight="1">
      <c r="A35" s="45">
        <f t="shared" si="1"/>
        <v>32</v>
      </c>
      <c r="B35" s="13" t="s">
        <v>109</v>
      </c>
      <c r="C35" s="13" t="s">
        <v>116</v>
      </c>
      <c r="D35" s="13" t="s">
        <v>109</v>
      </c>
      <c r="E35" s="14">
        <v>411</v>
      </c>
      <c r="F35" s="46" t="s">
        <v>112</v>
      </c>
      <c r="G35" s="14" t="s">
        <v>16</v>
      </c>
      <c r="H35" s="46" t="s">
        <v>113</v>
      </c>
      <c r="I35" s="15" t="s">
        <v>10</v>
      </c>
      <c r="J35" s="13">
        <v>220</v>
      </c>
      <c r="K35" s="13">
        <v>44</v>
      </c>
      <c r="L35" s="15">
        <v>990.28</v>
      </c>
      <c r="M35" s="16">
        <v>3</v>
      </c>
      <c r="N35" s="16">
        <f t="shared" si="0"/>
        <v>2970.84</v>
      </c>
      <c r="O35" s="27"/>
    </row>
    <row r="36" spans="1:15" s="44" customFormat="1" ht="15" customHeight="1">
      <c r="A36" s="45">
        <f t="shared" si="1"/>
        <v>33</v>
      </c>
      <c r="B36" s="13" t="s">
        <v>109</v>
      </c>
      <c r="C36" s="13" t="s">
        <v>117</v>
      </c>
      <c r="D36" s="13" t="s">
        <v>109</v>
      </c>
      <c r="E36" s="14">
        <v>412</v>
      </c>
      <c r="F36" s="46" t="s">
        <v>112</v>
      </c>
      <c r="G36" s="14" t="s">
        <v>16</v>
      </c>
      <c r="H36" s="46" t="s">
        <v>113</v>
      </c>
      <c r="I36" s="15" t="s">
        <v>10</v>
      </c>
      <c r="J36" s="13">
        <v>220</v>
      </c>
      <c r="K36" s="13">
        <v>12</v>
      </c>
      <c r="L36" s="15">
        <v>244.46</v>
      </c>
      <c r="M36" s="16">
        <v>3</v>
      </c>
      <c r="N36" s="16">
        <f t="shared" ref="N36:N67" si="2">L36*M36</f>
        <v>733.38</v>
      </c>
      <c r="O36" s="27"/>
    </row>
    <row r="37" spans="1:15" s="44" customFormat="1" ht="15" customHeight="1">
      <c r="A37" s="45">
        <f t="shared" si="1"/>
        <v>34</v>
      </c>
      <c r="B37" s="13" t="s">
        <v>109</v>
      </c>
      <c r="C37" s="13" t="s">
        <v>111</v>
      </c>
      <c r="D37" s="13" t="s">
        <v>109</v>
      </c>
      <c r="E37" s="14">
        <v>413</v>
      </c>
      <c r="F37" s="46" t="s">
        <v>112</v>
      </c>
      <c r="G37" s="14" t="s">
        <v>16</v>
      </c>
      <c r="H37" s="46" t="s">
        <v>113</v>
      </c>
      <c r="I37" s="15" t="s">
        <v>10</v>
      </c>
      <c r="J37" s="13">
        <v>220</v>
      </c>
      <c r="K37" s="13">
        <v>3</v>
      </c>
      <c r="L37" s="15">
        <v>12</v>
      </c>
      <c r="M37" s="16">
        <v>3</v>
      </c>
      <c r="N37" s="16">
        <f t="shared" si="2"/>
        <v>36</v>
      </c>
      <c r="O37" s="27" t="s">
        <v>96</v>
      </c>
    </row>
    <row r="38" spans="1:15" s="44" customFormat="1" ht="15" customHeight="1">
      <c r="A38" s="45">
        <f t="shared" si="1"/>
        <v>35</v>
      </c>
      <c r="B38" s="13" t="s">
        <v>139</v>
      </c>
      <c r="C38" s="13" t="s">
        <v>140</v>
      </c>
      <c r="D38" s="13" t="s">
        <v>118</v>
      </c>
      <c r="E38" s="14">
        <v>414</v>
      </c>
      <c r="F38" s="46" t="s">
        <v>141</v>
      </c>
      <c r="G38" s="14" t="s">
        <v>16</v>
      </c>
      <c r="H38" s="46" t="s">
        <v>142</v>
      </c>
      <c r="I38" s="15" t="str">
        <f>VLOOKUP(H38,[2]Invoice!$G$4:$H$218,2,FALSE)</f>
        <v>GAJAPATI</v>
      </c>
      <c r="J38" s="13">
        <v>320</v>
      </c>
      <c r="K38" s="13">
        <v>16</v>
      </c>
      <c r="L38" s="15">
        <v>315.89999999999998</v>
      </c>
      <c r="M38" s="16">
        <v>3.75</v>
      </c>
      <c r="N38" s="16">
        <f t="shared" si="2"/>
        <v>1184.625</v>
      </c>
      <c r="O38" s="27"/>
    </row>
    <row r="39" spans="1:15" s="44" customFormat="1">
      <c r="A39" s="45">
        <f t="shared" si="1"/>
        <v>36</v>
      </c>
      <c r="B39" s="13" t="s">
        <v>139</v>
      </c>
      <c r="C39" s="13" t="s">
        <v>143</v>
      </c>
      <c r="D39" s="13" t="s">
        <v>118</v>
      </c>
      <c r="E39" s="14">
        <v>415</v>
      </c>
      <c r="F39" s="46" t="s">
        <v>33</v>
      </c>
      <c r="G39" s="14" t="s">
        <v>16</v>
      </c>
      <c r="H39" s="46" t="s">
        <v>22</v>
      </c>
      <c r="I39" s="15" t="str">
        <f>VLOOKUP(H39,[1]Invoice!$H$4:$I$71,2,FALSE)</f>
        <v xml:space="preserve">	JAJPUR</v>
      </c>
      <c r="J39" s="13">
        <v>70</v>
      </c>
      <c r="K39" s="13">
        <v>4</v>
      </c>
      <c r="L39" s="15">
        <v>100</v>
      </c>
      <c r="M39" s="16">
        <v>2.25</v>
      </c>
      <c r="N39" s="16">
        <f t="shared" si="2"/>
        <v>225</v>
      </c>
      <c r="O39" s="27"/>
    </row>
    <row r="40" spans="1:15" s="44" customFormat="1" ht="30">
      <c r="A40" s="45">
        <f t="shared" si="1"/>
        <v>37</v>
      </c>
      <c r="B40" s="13" t="s">
        <v>129</v>
      </c>
      <c r="C40" s="13" t="s">
        <v>138</v>
      </c>
      <c r="D40" s="13" t="s">
        <v>118</v>
      </c>
      <c r="E40" s="14">
        <v>416</v>
      </c>
      <c r="F40" s="46" t="s">
        <v>84</v>
      </c>
      <c r="G40" s="14" t="s">
        <v>16</v>
      </c>
      <c r="H40" s="46" t="s">
        <v>85</v>
      </c>
      <c r="I40" s="15" t="s">
        <v>39</v>
      </c>
      <c r="J40" s="13">
        <v>193</v>
      </c>
      <c r="K40" s="13">
        <v>4</v>
      </c>
      <c r="L40" s="15">
        <v>100.2</v>
      </c>
      <c r="M40" s="16">
        <v>3</v>
      </c>
      <c r="N40" s="16">
        <f t="shared" si="2"/>
        <v>300.60000000000002</v>
      </c>
      <c r="O40" s="27"/>
    </row>
    <row r="41" spans="1:15" s="44" customFormat="1">
      <c r="A41" s="45">
        <f t="shared" si="1"/>
        <v>38</v>
      </c>
      <c r="B41" s="13" t="s">
        <v>118</v>
      </c>
      <c r="C41" s="13" t="s">
        <v>119</v>
      </c>
      <c r="D41" s="13" t="s">
        <v>118</v>
      </c>
      <c r="E41" s="14">
        <v>417</v>
      </c>
      <c r="F41" s="46" t="s">
        <v>112</v>
      </c>
      <c r="G41" s="14" t="s">
        <v>16</v>
      </c>
      <c r="H41" s="46" t="s">
        <v>113</v>
      </c>
      <c r="I41" s="15" t="s">
        <v>10</v>
      </c>
      <c r="J41" s="13">
        <v>220</v>
      </c>
      <c r="K41" s="13">
        <v>16</v>
      </c>
      <c r="L41" s="15">
        <v>132.46</v>
      </c>
      <c r="M41" s="16">
        <v>3</v>
      </c>
      <c r="N41" s="16">
        <f t="shared" si="2"/>
        <v>397.38</v>
      </c>
      <c r="O41" s="27"/>
    </row>
    <row r="42" spans="1:15" s="44" customFormat="1" ht="30">
      <c r="A42" s="45">
        <f t="shared" si="1"/>
        <v>39</v>
      </c>
      <c r="B42" s="13" t="s">
        <v>122</v>
      </c>
      <c r="C42" s="13" t="s">
        <v>123</v>
      </c>
      <c r="D42" s="13" t="s">
        <v>118</v>
      </c>
      <c r="E42" s="14">
        <v>418</v>
      </c>
      <c r="F42" s="46" t="s">
        <v>124</v>
      </c>
      <c r="G42" s="14" t="s">
        <v>16</v>
      </c>
      <c r="H42" s="46" t="s">
        <v>125</v>
      </c>
      <c r="I42" s="15" t="str">
        <f>VLOOKUP(H42,[2]Invoice!$G$4:$H$218,2,FALSE)</f>
        <v>GANJAM</v>
      </c>
      <c r="J42" s="13">
        <v>200</v>
      </c>
      <c r="K42" s="13">
        <v>82</v>
      </c>
      <c r="L42" s="15">
        <v>1657</v>
      </c>
      <c r="M42" s="16">
        <v>3</v>
      </c>
      <c r="N42" s="16">
        <f t="shared" si="2"/>
        <v>4971</v>
      </c>
      <c r="O42" s="27"/>
    </row>
    <row r="43" spans="1:15" s="44" customFormat="1" ht="30">
      <c r="A43" s="45">
        <f t="shared" si="1"/>
        <v>40</v>
      </c>
      <c r="B43" s="13" t="s">
        <v>118</v>
      </c>
      <c r="C43" s="13" t="s">
        <v>120</v>
      </c>
      <c r="D43" s="13" t="s">
        <v>118</v>
      </c>
      <c r="E43" s="14">
        <v>419</v>
      </c>
      <c r="F43" s="46" t="s">
        <v>121</v>
      </c>
      <c r="G43" s="14" t="s">
        <v>16</v>
      </c>
      <c r="H43" s="46" t="s">
        <v>19</v>
      </c>
      <c r="I43" s="15" t="str">
        <f>VLOOKUP(H43,[1]Invoice!$H$4:$I$71,2,FALSE)</f>
        <v>RAGADI</v>
      </c>
      <c r="J43" s="13">
        <v>85</v>
      </c>
      <c r="K43" s="13">
        <v>1</v>
      </c>
      <c r="L43" s="15">
        <v>14.95</v>
      </c>
      <c r="M43" s="16">
        <v>2.25</v>
      </c>
      <c r="N43" s="16">
        <f t="shared" si="2"/>
        <v>33.637499999999996</v>
      </c>
      <c r="O43" s="27"/>
    </row>
    <row r="44" spans="1:15" s="44" customFormat="1" ht="30">
      <c r="A44" s="45">
        <f t="shared" si="1"/>
        <v>41</v>
      </c>
      <c r="B44" s="13" t="s">
        <v>122</v>
      </c>
      <c r="C44" s="13" t="s">
        <v>127</v>
      </c>
      <c r="D44" s="13" t="s">
        <v>118</v>
      </c>
      <c r="E44" s="14">
        <v>420</v>
      </c>
      <c r="F44" s="46" t="s">
        <v>124</v>
      </c>
      <c r="G44" s="14" t="s">
        <v>16</v>
      </c>
      <c r="H44" s="46" t="s">
        <v>125</v>
      </c>
      <c r="I44" s="15" t="str">
        <f>VLOOKUP(H44,[2]Invoice!$G$4:$H$218,2,FALSE)</f>
        <v>GANJAM</v>
      </c>
      <c r="J44" s="13">
        <v>200</v>
      </c>
      <c r="K44" s="13">
        <v>10</v>
      </c>
      <c r="L44" s="15">
        <v>238.6</v>
      </c>
      <c r="M44" s="16">
        <v>3</v>
      </c>
      <c r="N44" s="16">
        <f t="shared" si="2"/>
        <v>715.8</v>
      </c>
      <c r="O44" s="27"/>
    </row>
    <row r="45" spans="1:15" s="44" customFormat="1" ht="30">
      <c r="A45" s="45">
        <f t="shared" si="1"/>
        <v>42</v>
      </c>
      <c r="B45" s="13" t="s">
        <v>122</v>
      </c>
      <c r="C45" s="13" t="s">
        <v>126</v>
      </c>
      <c r="D45" s="13" t="s">
        <v>122</v>
      </c>
      <c r="E45" s="14">
        <v>421</v>
      </c>
      <c r="F45" s="46" t="s">
        <v>46</v>
      </c>
      <c r="G45" s="14" t="s">
        <v>16</v>
      </c>
      <c r="H45" s="46" t="s">
        <v>28</v>
      </c>
      <c r="I45" s="15" t="str">
        <f>VLOOKUP(H45,[1]Invoice!$H$4:$I$71,2,FALSE)</f>
        <v>GANJAM</v>
      </c>
      <c r="J45" s="13">
        <v>190</v>
      </c>
      <c r="K45" s="13">
        <v>24</v>
      </c>
      <c r="L45" s="15">
        <v>496.7</v>
      </c>
      <c r="M45" s="16">
        <v>3</v>
      </c>
      <c r="N45" s="16">
        <f t="shared" si="2"/>
        <v>1490.1</v>
      </c>
      <c r="O45" s="27"/>
    </row>
    <row r="46" spans="1:15" s="44" customFormat="1">
      <c r="A46" s="45">
        <f t="shared" si="1"/>
        <v>43</v>
      </c>
      <c r="B46" s="13" t="s">
        <v>122</v>
      </c>
      <c r="C46" s="13" t="s">
        <v>128</v>
      </c>
      <c r="D46" s="13" t="s">
        <v>122</v>
      </c>
      <c r="E46" s="14">
        <v>422</v>
      </c>
      <c r="F46" s="46" t="s">
        <v>68</v>
      </c>
      <c r="G46" s="14" t="s">
        <v>16</v>
      </c>
      <c r="H46" s="46" t="s">
        <v>69</v>
      </c>
      <c r="I46" s="15" t="str">
        <f>VLOOKUP(H46,[3]Invoice!$H$4:$I$93,2,FALSE)</f>
        <v>BHADRAK</v>
      </c>
      <c r="J46" s="13">
        <v>140</v>
      </c>
      <c r="K46" s="13">
        <v>5</v>
      </c>
      <c r="L46" s="15">
        <v>145.25</v>
      </c>
      <c r="M46" s="16">
        <v>3</v>
      </c>
      <c r="N46" s="16">
        <f t="shared" si="2"/>
        <v>435.75</v>
      </c>
      <c r="O46" s="27"/>
    </row>
    <row r="47" spans="1:15" s="44" customFormat="1" ht="30">
      <c r="A47" s="45">
        <f t="shared" si="1"/>
        <v>44</v>
      </c>
      <c r="B47" s="13" t="s">
        <v>129</v>
      </c>
      <c r="C47" s="13" t="s">
        <v>137</v>
      </c>
      <c r="D47" s="13" t="s">
        <v>129</v>
      </c>
      <c r="E47" s="14">
        <v>423</v>
      </c>
      <c r="F47" s="46" t="s">
        <v>132</v>
      </c>
      <c r="G47" s="14" t="s">
        <v>16</v>
      </c>
      <c r="H47" s="46" t="s">
        <v>133</v>
      </c>
      <c r="I47" s="15" t="s">
        <v>12</v>
      </c>
      <c r="J47" s="13">
        <v>85</v>
      </c>
      <c r="K47" s="13">
        <v>76</v>
      </c>
      <c r="L47" s="15">
        <v>1580.33</v>
      </c>
      <c r="M47" s="16">
        <v>2.25</v>
      </c>
      <c r="N47" s="16">
        <f t="shared" si="2"/>
        <v>3555.7424999999998</v>
      </c>
      <c r="O47" s="27"/>
    </row>
    <row r="48" spans="1:15" s="44" customFormat="1" ht="30">
      <c r="A48" s="45">
        <f t="shared" si="1"/>
        <v>45</v>
      </c>
      <c r="B48" s="13" t="s">
        <v>129</v>
      </c>
      <c r="C48" s="13" t="s">
        <v>136</v>
      </c>
      <c r="D48" s="13" t="s">
        <v>129</v>
      </c>
      <c r="E48" s="14">
        <v>424</v>
      </c>
      <c r="F48" s="46" t="s">
        <v>132</v>
      </c>
      <c r="G48" s="14" t="s">
        <v>16</v>
      </c>
      <c r="H48" s="46" t="s">
        <v>133</v>
      </c>
      <c r="I48" s="15" t="s">
        <v>12</v>
      </c>
      <c r="J48" s="13">
        <v>85</v>
      </c>
      <c r="K48" s="13">
        <v>8</v>
      </c>
      <c r="L48" s="15">
        <v>78.36</v>
      </c>
      <c r="M48" s="16">
        <v>2.25</v>
      </c>
      <c r="N48" s="16">
        <f t="shared" si="2"/>
        <v>176.31</v>
      </c>
      <c r="O48" s="27"/>
    </row>
    <row r="49" spans="1:15" s="44" customFormat="1" ht="30">
      <c r="A49" s="45">
        <f t="shared" si="1"/>
        <v>46</v>
      </c>
      <c r="B49" s="13" t="s">
        <v>129</v>
      </c>
      <c r="C49" s="13" t="s">
        <v>135</v>
      </c>
      <c r="D49" s="13" t="s">
        <v>129</v>
      </c>
      <c r="E49" s="14">
        <v>425</v>
      </c>
      <c r="F49" s="46" t="s">
        <v>132</v>
      </c>
      <c r="G49" s="14" t="s">
        <v>16</v>
      </c>
      <c r="H49" s="46" t="s">
        <v>133</v>
      </c>
      <c r="I49" s="15" t="s">
        <v>12</v>
      </c>
      <c r="J49" s="13">
        <v>85</v>
      </c>
      <c r="K49" s="13">
        <v>29</v>
      </c>
      <c r="L49" s="15">
        <v>561.36</v>
      </c>
      <c r="M49" s="16">
        <v>2.25</v>
      </c>
      <c r="N49" s="16">
        <f t="shared" si="2"/>
        <v>1263.06</v>
      </c>
      <c r="O49" s="27"/>
    </row>
    <row r="50" spans="1:15" s="44" customFormat="1" ht="30">
      <c r="A50" s="45">
        <f t="shared" si="1"/>
        <v>47</v>
      </c>
      <c r="B50" s="13" t="s">
        <v>129</v>
      </c>
      <c r="C50" s="13" t="s">
        <v>134</v>
      </c>
      <c r="D50" s="13" t="s">
        <v>129</v>
      </c>
      <c r="E50" s="14">
        <v>426</v>
      </c>
      <c r="F50" s="46" t="s">
        <v>132</v>
      </c>
      <c r="G50" s="14" t="s">
        <v>16</v>
      </c>
      <c r="H50" s="46" t="s">
        <v>133</v>
      </c>
      <c r="I50" s="15" t="s">
        <v>12</v>
      </c>
      <c r="J50" s="13">
        <v>85</v>
      </c>
      <c r="K50" s="13">
        <v>7</v>
      </c>
      <c r="L50" s="15">
        <v>207.55</v>
      </c>
      <c r="M50" s="16">
        <v>2.25</v>
      </c>
      <c r="N50" s="16">
        <f t="shared" si="2"/>
        <v>466.98750000000001</v>
      </c>
      <c r="O50" s="27"/>
    </row>
    <row r="51" spans="1:15" s="44" customFormat="1">
      <c r="A51" s="45">
        <f t="shared" si="1"/>
        <v>48</v>
      </c>
      <c r="B51" s="13" t="s">
        <v>144</v>
      </c>
      <c r="C51" s="13" t="s">
        <v>147</v>
      </c>
      <c r="D51" s="13" t="s">
        <v>139</v>
      </c>
      <c r="E51" s="14">
        <v>427</v>
      </c>
      <c r="F51" s="46" t="s">
        <v>27</v>
      </c>
      <c r="G51" s="14" t="s">
        <v>16</v>
      </c>
      <c r="H51" s="46" t="s">
        <v>17</v>
      </c>
      <c r="I51" s="15" t="str">
        <f>VLOOKUP(H51,[1]Invoice!$H$4:$I$71,2,FALSE)</f>
        <v>KENDRAPARA</v>
      </c>
      <c r="J51" s="13">
        <v>65</v>
      </c>
      <c r="K51" s="13">
        <v>32</v>
      </c>
      <c r="L51" s="15">
        <v>689.87</v>
      </c>
      <c r="M51" s="16">
        <v>2.25</v>
      </c>
      <c r="N51" s="16">
        <f t="shared" si="2"/>
        <v>1552.2075</v>
      </c>
      <c r="O51" s="27"/>
    </row>
    <row r="52" spans="1:15" s="44" customFormat="1">
      <c r="A52" s="45">
        <f t="shared" si="1"/>
        <v>49</v>
      </c>
      <c r="B52" s="13" t="s">
        <v>144</v>
      </c>
      <c r="C52" s="13" t="s">
        <v>156</v>
      </c>
      <c r="D52" s="13" t="s">
        <v>144</v>
      </c>
      <c r="E52" s="14">
        <v>428</v>
      </c>
      <c r="F52" s="46" t="s">
        <v>38</v>
      </c>
      <c r="G52" s="14" t="s">
        <v>16</v>
      </c>
      <c r="H52" s="46" t="s">
        <v>22</v>
      </c>
      <c r="I52" s="15" t="str">
        <f>VLOOKUP(H52,[1]Invoice!$H$4:$I$71,2,FALSE)</f>
        <v xml:space="preserve">	JAJPUR</v>
      </c>
      <c r="J52" s="13">
        <v>70</v>
      </c>
      <c r="K52" s="13">
        <v>51</v>
      </c>
      <c r="L52" s="15">
        <v>875.19</v>
      </c>
      <c r="M52" s="16">
        <v>2.25</v>
      </c>
      <c r="N52" s="16">
        <f t="shared" si="2"/>
        <v>1969.1775000000002</v>
      </c>
      <c r="O52" s="27"/>
    </row>
    <row r="53" spans="1:15" s="44" customFormat="1" ht="30">
      <c r="A53" s="45">
        <f t="shared" si="1"/>
        <v>50</v>
      </c>
      <c r="B53" s="13" t="s">
        <v>144</v>
      </c>
      <c r="C53" s="13" t="s">
        <v>159</v>
      </c>
      <c r="D53" s="13" t="s">
        <v>144</v>
      </c>
      <c r="E53" s="14">
        <v>429</v>
      </c>
      <c r="F53" s="46" t="s">
        <v>46</v>
      </c>
      <c r="G53" s="14" t="s">
        <v>16</v>
      </c>
      <c r="H53" s="46" t="s">
        <v>28</v>
      </c>
      <c r="I53" s="15" t="str">
        <f>VLOOKUP(H53,[1]Invoice!$H$4:$I$71,2,FALSE)</f>
        <v>GANJAM</v>
      </c>
      <c r="J53" s="13">
        <v>190</v>
      </c>
      <c r="K53" s="13">
        <v>19</v>
      </c>
      <c r="L53" s="15">
        <v>280.73</v>
      </c>
      <c r="M53" s="16">
        <v>3</v>
      </c>
      <c r="N53" s="16">
        <f t="shared" si="2"/>
        <v>842.19</v>
      </c>
      <c r="O53" s="27" t="s">
        <v>160</v>
      </c>
    </row>
    <row r="54" spans="1:15" s="44" customFormat="1" ht="30">
      <c r="A54" s="45">
        <f t="shared" si="1"/>
        <v>51</v>
      </c>
      <c r="B54" s="13" t="s">
        <v>144</v>
      </c>
      <c r="C54" s="13" t="s">
        <v>158</v>
      </c>
      <c r="D54" s="13" t="s">
        <v>144</v>
      </c>
      <c r="E54" s="14">
        <v>430</v>
      </c>
      <c r="F54" s="46" t="s">
        <v>124</v>
      </c>
      <c r="G54" s="14" t="s">
        <v>16</v>
      </c>
      <c r="H54" s="46" t="s">
        <v>125</v>
      </c>
      <c r="I54" s="15" t="str">
        <f>VLOOKUP(H54,[2]Invoice!$G$4:$H$218,2,FALSE)</f>
        <v>GANJAM</v>
      </c>
      <c r="J54" s="13">
        <v>200</v>
      </c>
      <c r="K54" s="13">
        <v>2</v>
      </c>
      <c r="L54" s="15">
        <v>58.1</v>
      </c>
      <c r="M54" s="16">
        <v>3</v>
      </c>
      <c r="N54" s="16">
        <f t="shared" si="2"/>
        <v>174.3</v>
      </c>
      <c r="O54" s="27"/>
    </row>
    <row r="55" spans="1:15" s="44" customFormat="1">
      <c r="A55" s="45">
        <f t="shared" si="1"/>
        <v>52</v>
      </c>
      <c r="B55" s="13" t="s">
        <v>144</v>
      </c>
      <c r="C55" s="13" t="s">
        <v>154</v>
      </c>
      <c r="D55" s="13" t="s">
        <v>144</v>
      </c>
      <c r="E55" s="14">
        <v>431</v>
      </c>
      <c r="F55" s="46" t="s">
        <v>38</v>
      </c>
      <c r="G55" s="14" t="s">
        <v>16</v>
      </c>
      <c r="H55" s="46" t="s">
        <v>22</v>
      </c>
      <c r="I55" s="15" t="str">
        <f>VLOOKUP(H55,[1]Invoice!$H$4:$I$71,2,FALSE)</f>
        <v xml:space="preserve">	JAJPUR</v>
      </c>
      <c r="J55" s="13">
        <v>70</v>
      </c>
      <c r="K55" s="13">
        <v>16</v>
      </c>
      <c r="L55" s="15">
        <v>290</v>
      </c>
      <c r="M55" s="16">
        <v>2.25</v>
      </c>
      <c r="N55" s="16">
        <f t="shared" si="2"/>
        <v>652.5</v>
      </c>
      <c r="O55" s="27" t="s">
        <v>155</v>
      </c>
    </row>
    <row r="56" spans="1:15" s="44" customFormat="1">
      <c r="A56" s="45">
        <f t="shared" si="1"/>
        <v>53</v>
      </c>
      <c r="B56" s="13" t="s">
        <v>144</v>
      </c>
      <c r="C56" s="13" t="s">
        <v>145</v>
      </c>
      <c r="D56" s="13" t="s">
        <v>144</v>
      </c>
      <c r="E56" s="14">
        <v>432</v>
      </c>
      <c r="F56" s="46" t="s">
        <v>146</v>
      </c>
      <c r="G56" s="14" t="s">
        <v>16</v>
      </c>
      <c r="H56" s="46" t="s">
        <v>37</v>
      </c>
      <c r="I56" s="15" t="str">
        <f>VLOOKUP(H56,[1]Invoice!$H$4:$I$71,2,FALSE)</f>
        <v>BALASORE</v>
      </c>
      <c r="J56" s="13">
        <v>125</v>
      </c>
      <c r="K56" s="13">
        <v>15</v>
      </c>
      <c r="L56" s="15">
        <v>315.75</v>
      </c>
      <c r="M56" s="16">
        <v>3</v>
      </c>
      <c r="N56" s="16">
        <f t="shared" si="2"/>
        <v>947.25</v>
      </c>
      <c r="O56" s="27"/>
    </row>
    <row r="57" spans="1:15" s="44" customFormat="1">
      <c r="A57" s="45">
        <f t="shared" si="1"/>
        <v>54</v>
      </c>
      <c r="B57" s="13" t="s">
        <v>144</v>
      </c>
      <c r="C57" s="13" t="s">
        <v>148</v>
      </c>
      <c r="D57" s="13" t="s">
        <v>144</v>
      </c>
      <c r="E57" s="14">
        <v>433</v>
      </c>
      <c r="F57" s="46" t="s">
        <v>73</v>
      </c>
      <c r="G57" s="14" t="s">
        <v>16</v>
      </c>
      <c r="H57" s="46" t="s">
        <v>74</v>
      </c>
      <c r="I57" s="15" t="s">
        <v>11</v>
      </c>
      <c r="J57" s="13">
        <v>145</v>
      </c>
      <c r="K57" s="13">
        <v>24</v>
      </c>
      <c r="L57" s="15">
        <v>314</v>
      </c>
      <c r="M57" s="16">
        <v>3</v>
      </c>
      <c r="N57" s="16">
        <f t="shared" si="2"/>
        <v>942</v>
      </c>
      <c r="O57" s="27" t="s">
        <v>149</v>
      </c>
    </row>
    <row r="58" spans="1:15" s="44" customFormat="1">
      <c r="A58" s="45">
        <f t="shared" si="1"/>
        <v>55</v>
      </c>
      <c r="B58" s="13" t="s">
        <v>144</v>
      </c>
      <c r="C58" s="13" t="s">
        <v>150</v>
      </c>
      <c r="D58" s="13" t="s">
        <v>144</v>
      </c>
      <c r="E58" s="14">
        <v>434</v>
      </c>
      <c r="F58" s="46" t="s">
        <v>73</v>
      </c>
      <c r="G58" s="14" t="s">
        <v>16</v>
      </c>
      <c r="H58" s="46" t="s">
        <v>74</v>
      </c>
      <c r="I58" s="15" t="s">
        <v>11</v>
      </c>
      <c r="J58" s="13">
        <v>145</v>
      </c>
      <c r="K58" s="13">
        <v>10</v>
      </c>
      <c r="L58" s="15">
        <v>290.5</v>
      </c>
      <c r="M58" s="16">
        <v>3</v>
      </c>
      <c r="N58" s="16">
        <f t="shared" si="2"/>
        <v>871.5</v>
      </c>
      <c r="O58" s="27"/>
    </row>
    <row r="59" spans="1:15" s="44" customFormat="1">
      <c r="A59" s="45">
        <f t="shared" si="1"/>
        <v>56</v>
      </c>
      <c r="B59" s="13" t="s">
        <v>144</v>
      </c>
      <c r="C59" s="13" t="s">
        <v>152</v>
      </c>
      <c r="D59" s="13" t="s">
        <v>144</v>
      </c>
      <c r="E59" s="14">
        <v>435</v>
      </c>
      <c r="F59" s="46" t="s">
        <v>73</v>
      </c>
      <c r="G59" s="14" t="s">
        <v>16</v>
      </c>
      <c r="H59" s="46" t="s">
        <v>74</v>
      </c>
      <c r="I59" s="15" t="s">
        <v>11</v>
      </c>
      <c r="J59" s="13">
        <v>145</v>
      </c>
      <c r="K59" s="13">
        <v>50</v>
      </c>
      <c r="L59" s="15">
        <v>732.7</v>
      </c>
      <c r="M59" s="16">
        <v>3</v>
      </c>
      <c r="N59" s="16">
        <f t="shared" si="2"/>
        <v>2198.1000000000004</v>
      </c>
      <c r="O59" s="27"/>
    </row>
    <row r="60" spans="1:15" s="44" customFormat="1">
      <c r="A60" s="45">
        <f t="shared" si="1"/>
        <v>57</v>
      </c>
      <c r="B60" s="13" t="s">
        <v>144</v>
      </c>
      <c r="C60" s="13" t="s">
        <v>151</v>
      </c>
      <c r="D60" s="13" t="s">
        <v>144</v>
      </c>
      <c r="E60" s="14">
        <v>436</v>
      </c>
      <c r="F60" s="46" t="s">
        <v>73</v>
      </c>
      <c r="G60" s="14" t="s">
        <v>16</v>
      </c>
      <c r="H60" s="46" t="s">
        <v>74</v>
      </c>
      <c r="I60" s="15" t="s">
        <v>11</v>
      </c>
      <c r="J60" s="13">
        <v>145</v>
      </c>
      <c r="K60" s="13">
        <v>50</v>
      </c>
      <c r="L60" s="15">
        <v>1452.5</v>
      </c>
      <c r="M60" s="16">
        <v>3</v>
      </c>
      <c r="N60" s="16">
        <f t="shared" si="2"/>
        <v>4357.5</v>
      </c>
      <c r="O60" s="27"/>
    </row>
    <row r="61" spans="1:15" s="44" customFormat="1" ht="30">
      <c r="A61" s="45">
        <f t="shared" si="1"/>
        <v>58</v>
      </c>
      <c r="B61" s="13" t="s">
        <v>144</v>
      </c>
      <c r="C61" s="13" t="s">
        <v>163</v>
      </c>
      <c r="D61" s="13" t="s">
        <v>144</v>
      </c>
      <c r="E61" s="14">
        <v>437</v>
      </c>
      <c r="F61" s="46" t="s">
        <v>23</v>
      </c>
      <c r="G61" s="14" t="s">
        <v>16</v>
      </c>
      <c r="H61" s="46" t="s">
        <v>10</v>
      </c>
      <c r="I61" s="15" t="str">
        <f>VLOOKUP(H61,[1]Invoice!$H$4:$I$71,2,FALSE)</f>
        <v>BALASORE</v>
      </c>
      <c r="J61" s="13">
        <v>160</v>
      </c>
      <c r="K61" s="13">
        <v>5</v>
      </c>
      <c r="L61" s="15">
        <v>114.25</v>
      </c>
      <c r="M61" s="16">
        <v>3</v>
      </c>
      <c r="N61" s="16">
        <f t="shared" si="2"/>
        <v>342.75</v>
      </c>
      <c r="O61" s="27"/>
    </row>
    <row r="62" spans="1:15" s="44" customFormat="1">
      <c r="A62" s="45">
        <f t="shared" si="1"/>
        <v>59</v>
      </c>
      <c r="B62" s="13" t="s">
        <v>144</v>
      </c>
      <c r="C62" s="13" t="s">
        <v>153</v>
      </c>
      <c r="D62" s="13" t="s">
        <v>144</v>
      </c>
      <c r="E62" s="14">
        <v>438</v>
      </c>
      <c r="F62" s="46" t="s">
        <v>100</v>
      </c>
      <c r="G62" s="14" t="s">
        <v>16</v>
      </c>
      <c r="H62" s="46" t="s">
        <v>101</v>
      </c>
      <c r="I62" s="15" t="str">
        <f>VLOOKUP(H62,[2]Invoice!$G$4:$H$218,2,FALSE)</f>
        <v>BALASORE</v>
      </c>
      <c r="J62" s="13">
        <v>160</v>
      </c>
      <c r="K62" s="13">
        <v>3</v>
      </c>
      <c r="L62" s="15">
        <v>43.03</v>
      </c>
      <c r="M62" s="16">
        <v>3</v>
      </c>
      <c r="N62" s="16">
        <f t="shared" si="2"/>
        <v>129.09</v>
      </c>
      <c r="O62" s="27"/>
    </row>
    <row r="63" spans="1:15" s="44" customFormat="1">
      <c r="A63" s="45">
        <f t="shared" si="1"/>
        <v>60</v>
      </c>
      <c r="B63" s="13" t="s">
        <v>144</v>
      </c>
      <c r="C63" s="13" t="s">
        <v>162</v>
      </c>
      <c r="D63" s="13" t="s">
        <v>144</v>
      </c>
      <c r="E63" s="14">
        <v>439</v>
      </c>
      <c r="F63" s="46" t="s">
        <v>34</v>
      </c>
      <c r="G63" s="14" t="s">
        <v>16</v>
      </c>
      <c r="H63" s="46" t="s">
        <v>35</v>
      </c>
      <c r="I63" s="15" t="str">
        <f>VLOOKUP(H63,[1]Invoice!$H$4:$I$71,2,FALSE)</f>
        <v>BALASORE</v>
      </c>
      <c r="J63" s="13">
        <v>260</v>
      </c>
      <c r="K63" s="13">
        <v>2</v>
      </c>
      <c r="L63" s="15">
        <v>34.93</v>
      </c>
      <c r="M63" s="16">
        <v>3.75</v>
      </c>
      <c r="N63" s="16">
        <f t="shared" si="2"/>
        <v>130.98750000000001</v>
      </c>
      <c r="O63" s="27"/>
    </row>
    <row r="64" spans="1:15" s="44" customFormat="1" ht="30">
      <c r="A64" s="45">
        <f t="shared" si="1"/>
        <v>61</v>
      </c>
      <c r="B64" s="13" t="s">
        <v>144</v>
      </c>
      <c r="C64" s="13" t="s">
        <v>164</v>
      </c>
      <c r="D64" s="13" t="s">
        <v>144</v>
      </c>
      <c r="E64" s="14">
        <v>440</v>
      </c>
      <c r="F64" s="46" t="s">
        <v>18</v>
      </c>
      <c r="G64" s="14" t="s">
        <v>16</v>
      </c>
      <c r="H64" s="46" t="s">
        <v>36</v>
      </c>
      <c r="I64" s="15" t="str">
        <f>VLOOKUP(H64,[1]Invoice!$H$4:$I$71,2,FALSE)</f>
        <v>ANGUL</v>
      </c>
      <c r="J64" s="13">
        <v>130</v>
      </c>
      <c r="K64" s="13">
        <v>15</v>
      </c>
      <c r="L64" s="15">
        <v>252</v>
      </c>
      <c r="M64" s="16">
        <v>3</v>
      </c>
      <c r="N64" s="16">
        <f t="shared" si="2"/>
        <v>756</v>
      </c>
      <c r="O64" s="27" t="s">
        <v>149</v>
      </c>
    </row>
    <row r="65" spans="1:18" s="44" customFormat="1" ht="30">
      <c r="A65" s="45">
        <f t="shared" si="1"/>
        <v>62</v>
      </c>
      <c r="B65" s="13" t="s">
        <v>144</v>
      </c>
      <c r="C65" s="13" t="s">
        <v>157</v>
      </c>
      <c r="D65" s="13" t="s">
        <v>144</v>
      </c>
      <c r="E65" s="14">
        <v>441</v>
      </c>
      <c r="F65" s="46" t="s">
        <v>121</v>
      </c>
      <c r="G65" s="14" t="s">
        <v>16</v>
      </c>
      <c r="H65" s="46" t="s">
        <v>19</v>
      </c>
      <c r="I65" s="15" t="str">
        <f>VLOOKUP(H65,[1]Invoice!$H$4:$I$71,2,FALSE)</f>
        <v>RAGADI</v>
      </c>
      <c r="J65" s="13">
        <v>85</v>
      </c>
      <c r="K65" s="13">
        <v>2</v>
      </c>
      <c r="L65" s="15">
        <v>34.93</v>
      </c>
      <c r="M65" s="16">
        <v>2.25</v>
      </c>
      <c r="N65" s="16">
        <f t="shared" si="2"/>
        <v>78.592500000000001</v>
      </c>
      <c r="O65" s="27"/>
    </row>
    <row r="66" spans="1:18" s="44" customFormat="1" ht="15" customHeight="1">
      <c r="A66" s="45">
        <f t="shared" si="1"/>
        <v>63</v>
      </c>
      <c r="B66" s="13" t="s">
        <v>144</v>
      </c>
      <c r="C66" s="13" t="s">
        <v>161</v>
      </c>
      <c r="D66" s="13" t="s">
        <v>144</v>
      </c>
      <c r="E66" s="14">
        <v>442</v>
      </c>
      <c r="F66" s="46" t="s">
        <v>13</v>
      </c>
      <c r="G66" s="14" t="s">
        <v>16</v>
      </c>
      <c r="H66" s="46" t="s">
        <v>9</v>
      </c>
      <c r="I66" s="15" t="str">
        <f>VLOOKUP(H66,[1]Invoice!$H$4:$I$71,2,FALSE)</f>
        <v>DHENKANAL</v>
      </c>
      <c r="J66" s="13">
        <v>50</v>
      </c>
      <c r="K66" s="13">
        <v>8</v>
      </c>
      <c r="L66" s="15">
        <v>107.4</v>
      </c>
      <c r="M66" s="16">
        <v>2.25</v>
      </c>
      <c r="N66" s="16">
        <f t="shared" si="2"/>
        <v>241.65</v>
      </c>
      <c r="O66" s="27" t="s">
        <v>149</v>
      </c>
    </row>
    <row r="67" spans="1:18" s="44" customFormat="1" ht="30.75" thickBot="1">
      <c r="A67" s="47">
        <f t="shared" si="1"/>
        <v>64</v>
      </c>
      <c r="B67" s="37" t="s">
        <v>129</v>
      </c>
      <c r="C67" s="37" t="s">
        <v>130</v>
      </c>
      <c r="D67" s="37" t="s">
        <v>129</v>
      </c>
      <c r="E67" s="38" t="s">
        <v>131</v>
      </c>
      <c r="F67" s="48" t="s">
        <v>132</v>
      </c>
      <c r="G67" s="38" t="s">
        <v>16</v>
      </c>
      <c r="H67" s="48" t="s">
        <v>133</v>
      </c>
      <c r="I67" s="39" t="s">
        <v>12</v>
      </c>
      <c r="J67" s="37">
        <v>85</v>
      </c>
      <c r="K67" s="37">
        <v>3</v>
      </c>
      <c r="L67" s="39">
        <v>32</v>
      </c>
      <c r="M67" s="40">
        <v>2.25</v>
      </c>
      <c r="N67" s="40">
        <f t="shared" si="2"/>
        <v>72</v>
      </c>
      <c r="O67" s="27"/>
    </row>
    <row r="68" spans="1:18" s="4" customFormat="1" ht="15.95" customHeight="1" thickBot="1">
      <c r="A68" s="63" t="s">
        <v>165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41">
        <f>ROUND(SUM(N4:N67),0)</f>
        <v>75592</v>
      </c>
      <c r="O68" s="36"/>
    </row>
    <row r="69" spans="1:18" s="4" customFormat="1" ht="15.75" thickBot="1">
      <c r="A69" s="18"/>
      <c r="B69" s="19"/>
      <c r="C69" s="19"/>
      <c r="D69" s="20"/>
      <c r="E69" s="19"/>
      <c r="F69" s="19"/>
      <c r="G69" s="20"/>
      <c r="H69" s="21"/>
      <c r="I69" s="22"/>
      <c r="J69" s="19"/>
      <c r="K69" s="25">
        <f>SUM(K4:K67)</f>
        <v>1246</v>
      </c>
      <c r="L69" s="26">
        <f>SUM(L4:L67)</f>
        <v>27350.45</v>
      </c>
      <c r="M69" s="23"/>
      <c r="N69" s="24"/>
      <c r="O69" s="17"/>
    </row>
    <row r="70" spans="1:18" s="3" customFormat="1" ht="30.75" customHeight="1" thickBot="1">
      <c r="A70" s="53" t="s">
        <v>24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5"/>
    </row>
    <row r="71" spans="1:18" s="3" customFormat="1" ht="44.25" customHeight="1" thickBot="1">
      <c r="A71" s="56" t="s">
        <v>25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8"/>
    </row>
    <row r="76" spans="1:18">
      <c r="R76" s="5"/>
    </row>
    <row r="80" spans="1:18">
      <c r="P80" s="6"/>
      <c r="Q80" s="6"/>
    </row>
  </sheetData>
  <sortState ref="B4:O67">
    <sortCondition ref="E4:E67"/>
  </sortState>
  <mergeCells count="7">
    <mergeCell ref="A1:G1"/>
    <mergeCell ref="A2:G2"/>
    <mergeCell ref="A70:N70"/>
    <mergeCell ref="A71:N71"/>
    <mergeCell ref="H1:N1"/>
    <mergeCell ref="H2:N2"/>
    <mergeCell ref="A68:M68"/>
  </mergeCells>
  <conditionalFormatting sqref="C3:C67 C69">
    <cfRule type="duplicateValues" dxfId="0" priority="1"/>
  </conditionalFormatting>
  <pageMargins left="0.2" right="0.19685039370078741" top="0.38" bottom="0.55118110236220474" header="0.19" footer="0.23622047244094491"/>
  <pageSetup scale="90" orientation="landscape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2024-08-17T11:36:34Z</cp:lastPrinted>
  <dcterms:created xsi:type="dcterms:W3CDTF">2024-01-18T12:49:24Z</dcterms:created>
  <dcterms:modified xsi:type="dcterms:W3CDTF">2024-08-17T11:36:35Z</dcterms:modified>
</cp:coreProperties>
</file>