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9440" windowHeight="11760"/>
  </bookViews>
  <sheets>
    <sheet name="Invoice" sheetId="1" r:id="rId1"/>
    <sheet name="Sheet1" sheetId="2" r:id="rId2"/>
    <sheet name="Sheet2" sheetId="3" r:id="rId3"/>
  </sheets>
  <externalReferences>
    <externalReference r:id="rId4"/>
  </externalReferences>
  <definedNames>
    <definedName name="_xlnm._FilterDatabase" localSheetId="0" hidden="1">Invoice!$A$10:$S$79</definedName>
    <definedName name="_xlnm.Print_Titles" localSheetId="0">Invoice!$9:$10</definedName>
  </definedNames>
  <calcPr calcId="144525"/>
</workbook>
</file>

<file path=xl/calcChain.xml><?xml version="1.0" encoding="utf-8"?>
<calcChain xmlns="http://schemas.openxmlformats.org/spreadsheetml/2006/main">
  <c r="K77" i="1" l="1"/>
  <c r="L77" i="1"/>
  <c r="N75" i="1"/>
  <c r="P75" i="1" s="1"/>
  <c r="N74" i="1"/>
  <c r="P74" i="1" s="1"/>
  <c r="N73" i="1"/>
  <c r="P73" i="1" s="1"/>
  <c r="N72" i="1"/>
  <c r="P72" i="1" s="1"/>
  <c r="N71" i="1"/>
  <c r="P71" i="1" s="1"/>
  <c r="N70" i="1"/>
  <c r="P70" i="1" s="1"/>
  <c r="N69" i="1"/>
  <c r="P69" i="1" s="1"/>
  <c r="N68" i="1"/>
  <c r="P68" i="1" s="1"/>
  <c r="N67" i="1"/>
  <c r="P67" i="1" s="1"/>
  <c r="N66" i="1"/>
  <c r="P66" i="1" s="1"/>
  <c r="N65" i="1"/>
  <c r="P65" i="1" s="1"/>
  <c r="N64" i="1"/>
  <c r="P64" i="1" s="1"/>
  <c r="P63" i="1"/>
  <c r="N62" i="1"/>
  <c r="P62" i="1" s="1"/>
  <c r="N61" i="1"/>
  <c r="P61" i="1" s="1"/>
  <c r="N60" i="1"/>
  <c r="P60" i="1" s="1"/>
  <c r="N59" i="1"/>
  <c r="P59" i="1" s="1"/>
  <c r="N58" i="1"/>
  <c r="P58" i="1" s="1"/>
  <c r="N57" i="1"/>
  <c r="P57" i="1" s="1"/>
  <c r="O56" i="1"/>
  <c r="N56" i="1"/>
  <c r="P56" i="1" s="1"/>
  <c r="N55" i="1"/>
  <c r="P55" i="1" s="1"/>
  <c r="N54" i="1"/>
  <c r="P54" i="1" s="1"/>
  <c r="N53" i="1"/>
  <c r="P53" i="1" s="1"/>
  <c r="P52" i="1"/>
  <c r="N52" i="1"/>
  <c r="N51" i="1"/>
  <c r="P51" i="1" s="1"/>
  <c r="N50" i="1"/>
  <c r="P50" i="1" s="1"/>
  <c r="N49" i="1"/>
  <c r="P49" i="1" s="1"/>
  <c r="N48" i="1"/>
  <c r="P48" i="1" s="1"/>
  <c r="N47" i="1"/>
  <c r="P47" i="1" s="1"/>
  <c r="N46" i="1"/>
  <c r="P46" i="1" s="1"/>
  <c r="N45" i="1"/>
  <c r="P45" i="1" s="1"/>
  <c r="N44" i="1"/>
  <c r="P44" i="1" s="1"/>
  <c r="N43" i="1"/>
  <c r="P43" i="1" s="1"/>
  <c r="P42" i="1"/>
  <c r="N42" i="1"/>
  <c r="N41" i="1"/>
  <c r="P41" i="1" s="1"/>
  <c r="N40" i="1"/>
  <c r="P40" i="1" s="1"/>
  <c r="N39" i="1"/>
  <c r="P39" i="1" s="1"/>
  <c r="N38" i="1"/>
  <c r="P38" i="1" s="1"/>
  <c r="N37" i="1"/>
  <c r="P37" i="1" s="1"/>
  <c r="N36" i="1"/>
  <c r="P36" i="1" s="1"/>
  <c r="N35" i="1"/>
  <c r="P35" i="1" s="1"/>
  <c r="N34" i="1"/>
  <c r="P34" i="1" s="1"/>
  <c r="N33" i="1"/>
  <c r="P33" i="1" s="1"/>
  <c r="N32" i="1"/>
  <c r="P32" i="1" s="1"/>
  <c r="N31" i="1"/>
  <c r="P31" i="1" s="1"/>
  <c r="N30" i="1"/>
  <c r="P30" i="1" s="1"/>
  <c r="N29" i="1"/>
  <c r="P29" i="1" s="1"/>
  <c r="N28" i="1"/>
  <c r="P28" i="1" s="1"/>
  <c r="N27" i="1"/>
  <c r="P27" i="1" s="1"/>
  <c r="N26" i="1"/>
  <c r="P26" i="1" s="1"/>
  <c r="P25" i="1"/>
  <c r="N25" i="1"/>
  <c r="N24" i="1"/>
  <c r="P24" i="1" s="1"/>
  <c r="N23" i="1"/>
  <c r="P23" i="1" s="1"/>
  <c r="N22" i="1"/>
  <c r="P22" i="1" s="1"/>
  <c r="N21" i="1"/>
  <c r="P21" i="1" s="1"/>
  <c r="N20" i="1"/>
  <c r="P20" i="1" s="1"/>
  <c r="N19" i="1"/>
  <c r="P19" i="1" s="1"/>
  <c r="N18" i="1"/>
  <c r="P18" i="1" s="1"/>
  <c r="N17" i="1"/>
  <c r="P17" i="1" s="1"/>
  <c r="N16" i="1"/>
  <c r="P16" i="1" s="1"/>
  <c r="N15" i="1"/>
  <c r="P15" i="1" s="1"/>
  <c r="N14" i="1"/>
  <c r="P14" i="1" s="1"/>
  <c r="N13" i="1"/>
  <c r="P13" i="1" s="1"/>
  <c r="N12" i="1"/>
  <c r="P12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N11" i="1"/>
  <c r="P11" i="1" l="1"/>
  <c r="P76" i="1" s="1"/>
  <c r="P26" i="3" l="1"/>
  <c r="Q26" i="3"/>
</calcChain>
</file>

<file path=xl/sharedStrings.xml><?xml version="1.0" encoding="utf-8"?>
<sst xmlns="http://schemas.openxmlformats.org/spreadsheetml/2006/main" count="659" uniqueCount="333">
  <si>
    <t>SL.</t>
  </si>
  <si>
    <t>LR NO.</t>
  </si>
  <si>
    <t>PARTY NAME</t>
  </si>
  <si>
    <t>DESTINATION</t>
  </si>
  <si>
    <t>CASE</t>
  </si>
  <si>
    <t>WEIGHT</t>
  </si>
  <si>
    <t>RATE</t>
  </si>
  <si>
    <t>BHADRAK</t>
  </si>
  <si>
    <t>FROM</t>
  </si>
  <si>
    <t>CTC</t>
  </si>
  <si>
    <t>AMT.</t>
  </si>
  <si>
    <t>Kindly, verify &amp; confirm within 7 days.
GST to be paid by Consignor under Reverse Charge Mechanism (RCM) as per GST.</t>
  </si>
  <si>
    <t>DISTRICT</t>
  </si>
  <si>
    <t>DATE</t>
  </si>
  <si>
    <t>INV. DATE</t>
  </si>
  <si>
    <t>INV. NO.</t>
  </si>
  <si>
    <t>CUTTACK</t>
  </si>
  <si>
    <t xml:space="preserve">	JAJPUR</t>
  </si>
  <si>
    <t>ANGUL</t>
  </si>
  <si>
    <t>DHAMNAGAR</t>
  </si>
  <si>
    <t>GANJAM</t>
  </si>
  <si>
    <t>KEONJHAR</t>
  </si>
  <si>
    <t>REMARKS</t>
  </si>
  <si>
    <t>SAHU TRADERS</t>
  </si>
  <si>
    <t>KURUDOL</t>
  </si>
  <si>
    <t>DIST ANCE</t>
  </si>
  <si>
    <t>M R TRADERS</t>
  </si>
  <si>
    <t>JAY JAGANNATH ENTERPRISES</t>
  </si>
  <si>
    <t>PITHAPUR</t>
  </si>
  <si>
    <t>07/12/2024</t>
  </si>
  <si>
    <t>PL/JA/20506</t>
  </si>
  <si>
    <t>CH-126</t>
  </si>
  <si>
    <t>BAPI PAINTS</t>
  </si>
  <si>
    <t>BALIKHANDA</t>
  </si>
  <si>
    <t>GIFT ITEM</t>
  </si>
  <si>
    <t>PL/JA/20507</t>
  </si>
  <si>
    <t>CH-130</t>
  </si>
  <si>
    <t>SHANTI ENTERPRISES</t>
  </si>
  <si>
    <t>PL/JA/20508</t>
  </si>
  <si>
    <t>CH-108</t>
  </si>
  <si>
    <t xml:space="preserve">SRI LOKNATH HARDWARE AND PAINTS </t>
  </si>
  <si>
    <t>JARKA</t>
  </si>
  <si>
    <t>PL/JA/20509</t>
  </si>
  <si>
    <t>CH-136</t>
  </si>
  <si>
    <t>MAHALAXMI TRADERS</t>
  </si>
  <si>
    <t>TIHIDI</t>
  </si>
  <si>
    <t>PL/JA/20510</t>
  </si>
  <si>
    <t>CH-129</t>
  </si>
  <si>
    <t>PRITI SALES BASUDEVPUR</t>
  </si>
  <si>
    <t>PL/JA/20511</t>
  </si>
  <si>
    <t>CH-128</t>
  </si>
  <si>
    <t>PL/JA/20512</t>
  </si>
  <si>
    <t>CH-135</t>
  </si>
  <si>
    <t>LAXMI PRIYA ENTERPRISES</t>
  </si>
  <si>
    <t>KANTIGADIA</t>
  </si>
  <si>
    <t>RAINBOW</t>
  </si>
  <si>
    <t>TRISULIA</t>
  </si>
  <si>
    <t>PL/JA/20560</t>
  </si>
  <si>
    <t>CH-123</t>
  </si>
  <si>
    <t>09/12/2024</t>
  </si>
  <si>
    <t>PL/JA/20561</t>
  </si>
  <si>
    <t>CH-19</t>
  </si>
  <si>
    <t>BINAYAK PAINTS</t>
  </si>
  <si>
    <t>SATICHAURA</t>
  </si>
  <si>
    <t>PL/JA/20562</t>
  </si>
  <si>
    <t>CH-117</t>
  </si>
  <si>
    <t>PL/JA/20648</t>
  </si>
  <si>
    <t>CH-01</t>
  </si>
  <si>
    <t>SAI SANITARY PAINTS AND  PIPES</t>
  </si>
  <si>
    <t>KHANDAPADA</t>
  </si>
  <si>
    <t>NAYAGARH</t>
  </si>
  <si>
    <t>12/12/2024</t>
  </si>
  <si>
    <t>PL/JA/20836</t>
  </si>
  <si>
    <t>CH-65</t>
  </si>
  <si>
    <t>B S TRADERS</t>
  </si>
  <si>
    <t>KODALA</t>
  </si>
  <si>
    <t>14/12/2024</t>
  </si>
  <si>
    <t>DEEPAK ENTERPRISES</t>
  </si>
  <si>
    <t>AMBAPUA GANJAM</t>
  </si>
  <si>
    <t>PL/JA/20927</t>
  </si>
  <si>
    <t>CH-56</t>
  </si>
  <si>
    <t>23/12/2024</t>
  </si>
  <si>
    <t>PL/JA/21497</t>
  </si>
  <si>
    <t xml:space="preserve">To,
M/s SSIL PAINT INDUSTRIES PRIVATE LIMITED
ADDRESS : JAGATPUR CUTTACK, 9147077050
GST NO: 21ABICS3895F1Z7
</t>
  </si>
  <si>
    <t>MACHINE, GIFT &amp; ODA CHARGES.</t>
  </si>
  <si>
    <t>TOTAL AMT.</t>
  </si>
  <si>
    <t>INVOICE
PRAGATI LOGISTICS
SAMANTA SAHI 
KHUNTIA LANE,8984191006
GST No:21AGHPB9356M1Z9</t>
  </si>
  <si>
    <t>KALAHANDI</t>
  </si>
  <si>
    <t>KHORDHA</t>
  </si>
  <si>
    <t>SAMBALPUR</t>
  </si>
  <si>
    <t>SONEPUR</t>
  </si>
  <si>
    <t>BALASORE</t>
  </si>
  <si>
    <t>MAYURBHANJ</t>
  </si>
  <si>
    <t>KENDRAPARA</t>
  </si>
  <si>
    <t>BARGARH</t>
  </si>
  <si>
    <t>AMBIKA HARDWARE</t>
  </si>
  <si>
    <t>RANISATI PLY &amp; PAINTS</t>
  </si>
  <si>
    <t>TAX INVOICE</t>
  </si>
  <si>
    <t>INVOICENO.</t>
  </si>
  <si>
    <t>INVOICEDATE</t>
  </si>
  <si>
    <t>DEALER NAME</t>
  </si>
  <si>
    <t>ADRESS</t>
  </si>
  <si>
    <t>AMOUNT</t>
  </si>
  <si>
    <t>WITH TAXAMOUNT</t>
  </si>
  <si>
    <t>RATEPER KG</t>
  </si>
  <si>
    <t>TOTALFRIGHT ASPERAGREMENT</t>
  </si>
  <si>
    <t>ADDNLPRIGHTREQUIRE</t>
  </si>
  <si>
    <t>TOTALFRIGHT</t>
  </si>
  <si>
    <t>31.05.2025</t>
  </si>
  <si>
    <t>ATTABIRA,BARGARH</t>
  </si>
  <si>
    <t>Thanking you for your business.
PRAGATI LOGISTICS</t>
  </si>
  <si>
    <t>BISWAKARMA ENTERPRISES</t>
  </si>
  <si>
    <t>BETADA</t>
  </si>
  <si>
    <t>HIND HARDWARE</t>
  </si>
  <si>
    <t>BALANGIR</t>
  </si>
  <si>
    <t>GAJAPATI</t>
  </si>
  <si>
    <t>PIPILI</t>
  </si>
  <si>
    <t>PURI</t>
  </si>
  <si>
    <t>GIFT-1</t>
  </si>
  <si>
    <t>REENA TULSI PAINTS</t>
  </si>
  <si>
    <t>BARAGARH</t>
  </si>
  <si>
    <t>SAMRUDHI ENTERPRISES</t>
  </si>
  <si>
    <t>HINJILIKATU</t>
  </si>
  <si>
    <t>HARIHARESWAR TILES AND COLOUR</t>
  </si>
  <si>
    <t>USHARANI ENTERPRISES</t>
  </si>
  <si>
    <t>SANKHACHILA</t>
  </si>
  <si>
    <t>CHAMPUA</t>
  </si>
  <si>
    <t>MAA NARAYANI PAINTS</t>
  </si>
  <si>
    <t>TIKIRI</t>
  </si>
  <si>
    <t>RAYAGADA</t>
  </si>
  <si>
    <t>Ack No: 182520784948765</t>
  </si>
  <si>
    <t>Ack Date: 19-11-2025 01:01;00</t>
  </si>
  <si>
    <t>IRN No:aa8b62f250239f2598e3ac223157c89610f54e5c68264bcbd3d17942e03cf494</t>
  </si>
  <si>
    <t>07/11/2025</t>
  </si>
  <si>
    <t>PL/JA/13929</t>
  </si>
  <si>
    <t>07.11.2025</t>
  </si>
  <si>
    <t>GIFT-16</t>
  </si>
  <si>
    <t>10/11/2025</t>
  </si>
  <si>
    <t>PL/JA/14129</t>
  </si>
  <si>
    <t>10.11.2025</t>
  </si>
  <si>
    <t>ODISHA HARDWARE STORE</t>
  </si>
  <si>
    <t>KATIKATA</t>
  </si>
  <si>
    <t>11/11/2025</t>
  </si>
  <si>
    <t>PL/JA/14134</t>
  </si>
  <si>
    <t>11.11.2025</t>
  </si>
  <si>
    <t>RADHAMOHAN TRADERS</t>
  </si>
  <si>
    <t>GOVINDPUR BAIROI</t>
  </si>
  <si>
    <t>12/11/2025</t>
  </si>
  <si>
    <t>PL/JA/14102</t>
  </si>
  <si>
    <t>12.11.2025</t>
  </si>
  <si>
    <t>SHIVAM AGENCY</t>
  </si>
  <si>
    <t>BHAPUR BRP</t>
  </si>
  <si>
    <t>13/11/2025</t>
  </si>
  <si>
    <t>PL/JA/14127</t>
  </si>
  <si>
    <t>PL/JA/14136</t>
  </si>
  <si>
    <t>14/11/2025</t>
  </si>
  <si>
    <t>PL/JA/14338</t>
  </si>
  <si>
    <t>14.11.2025</t>
  </si>
  <si>
    <t>MAA SARBA MANGALA ENTERPRISES</t>
  </si>
  <si>
    <t>JEYPORE</t>
  </si>
  <si>
    <t>KORAPUT</t>
  </si>
  <si>
    <t>17/11/2025</t>
  </si>
  <si>
    <t>PL/JA/14336</t>
  </si>
  <si>
    <t>17.11.2025</t>
  </si>
  <si>
    <t>SENAPATI TRADERS</t>
  </si>
  <si>
    <t>SUNABEDA</t>
  </si>
  <si>
    <t>PL/JA/14337</t>
  </si>
  <si>
    <t>PL/JA/14450</t>
  </si>
  <si>
    <t>SUDHANSU SEKHAR PANDA</t>
  </si>
  <si>
    <t>PATKURA (GARADPUR)</t>
  </si>
  <si>
    <t>PL/JA/14464</t>
  </si>
  <si>
    <t>GURUKRUPA STORE</t>
  </si>
  <si>
    <t>DELANG</t>
  </si>
  <si>
    <t>18/11/2025</t>
  </si>
  <si>
    <t>PL/JA/14430</t>
  </si>
  <si>
    <t>13.11.2025</t>
  </si>
  <si>
    <t>MAA MANGALA TILES</t>
  </si>
  <si>
    <t>SRIRAMPUR (SONEPUR)</t>
  </si>
  <si>
    <t>19/11/2025</t>
  </si>
  <si>
    <t>PL/JA/14458</t>
  </si>
  <si>
    <t>SIVARAM HARDWARE</t>
  </si>
  <si>
    <t>RANIPETA</t>
  </si>
  <si>
    <t>PL/JA/14459</t>
  </si>
  <si>
    <t>PL/JA/14508</t>
  </si>
  <si>
    <t>15.11.2025</t>
  </si>
  <si>
    <t>ANKIT KUMAR BISWAL</t>
  </si>
  <si>
    <t xml:space="preserve">JUNGAPALI </t>
  </si>
  <si>
    <t>20/11/2025</t>
  </si>
  <si>
    <t>PL/JA/14520</t>
  </si>
  <si>
    <t>19.11.2025</t>
  </si>
  <si>
    <t>PL/JA/14523</t>
  </si>
  <si>
    <t>20.11.2025</t>
  </si>
  <si>
    <t>MAA TRADING CO</t>
  </si>
  <si>
    <t>KARANJIA</t>
  </si>
  <si>
    <t>PL/JA/14539</t>
  </si>
  <si>
    <t>MAA MANGALA ENTERPRISES</t>
  </si>
  <si>
    <t>DHANUPALI</t>
  </si>
  <si>
    <t>21/11/2025</t>
  </si>
  <si>
    <t>PL/JA/14601</t>
  </si>
  <si>
    <t>PL/JA/14603</t>
  </si>
  <si>
    <t>MUNDA HARDWARE STORE</t>
  </si>
  <si>
    <t>PADIABAHAL</t>
  </si>
  <si>
    <t>22/11/2025</t>
  </si>
  <si>
    <t>PL/JA/14610</t>
  </si>
  <si>
    <t>21.11.2025</t>
  </si>
  <si>
    <t>T P TRADERS</t>
  </si>
  <si>
    <t>RUPSA</t>
  </si>
  <si>
    <t>PL/JA/14622</t>
  </si>
  <si>
    <t>DEVI RUDRANI HARDWARE STORE AND PAINTS</t>
  </si>
  <si>
    <t>CHANDOL</t>
  </si>
  <si>
    <t>PL/JA/14630</t>
  </si>
  <si>
    <t>MS HARDWARE AND ELECTRICALS</t>
  </si>
  <si>
    <t>DIGAPAHANDI</t>
  </si>
  <si>
    <t>PL/JA/14632</t>
  </si>
  <si>
    <t xml:space="preserve">GOVINDA HARDWARE </t>
  </si>
  <si>
    <t>GIFT-13</t>
  </si>
  <si>
    <t>PL/JA/14634</t>
  </si>
  <si>
    <t>PL/JA/14705</t>
  </si>
  <si>
    <t>22.11.2025</t>
  </si>
  <si>
    <t>A T MACHINERY AND HARDWARE</t>
  </si>
  <si>
    <t>BEGUNIA</t>
  </si>
  <si>
    <t>PL/JA/14817</t>
  </si>
  <si>
    <t>GAYATRI HARDWARE</t>
  </si>
  <si>
    <t>ARNAPAL</t>
  </si>
  <si>
    <t>24/11/2025</t>
  </si>
  <si>
    <t>PL/JA/14780</t>
  </si>
  <si>
    <t>24.11.2025</t>
  </si>
  <si>
    <t>JAYANTI TRADER</t>
  </si>
  <si>
    <t>PL/JA/15652</t>
  </si>
  <si>
    <t>DURGA HARDWARE</t>
  </si>
  <si>
    <t>ULLUNDA</t>
  </si>
  <si>
    <t>25/11/2025</t>
  </si>
  <si>
    <t>PL/JA/15653</t>
  </si>
  <si>
    <t>25.11.2025</t>
  </si>
  <si>
    <t>SURYA HARDWARE STORE</t>
  </si>
  <si>
    <t>TARVA</t>
  </si>
  <si>
    <t>26/11/2025</t>
  </si>
  <si>
    <t>PL/JA/14807</t>
  </si>
  <si>
    <t>MAHAVIR HARDWARE STORE</t>
  </si>
  <si>
    <t xml:space="preserve">KHUNTUNI </t>
  </si>
  <si>
    <t>PL/JA/14882</t>
  </si>
  <si>
    <t>PL/JA/15550</t>
  </si>
  <si>
    <t>26.11.2025</t>
  </si>
  <si>
    <t>DEV COLORS</t>
  </si>
  <si>
    <t>DASPALLA</t>
  </si>
  <si>
    <t>PL/JA/15651</t>
  </si>
  <si>
    <t>MAA TARINI HARDWARE AND ELECTRICALS</t>
  </si>
  <si>
    <t>CHUDAPALI</t>
  </si>
  <si>
    <t>27/11/2025</t>
  </si>
  <si>
    <t>PL/JA/14885</t>
  </si>
  <si>
    <t>TARINI TRADERS</t>
  </si>
  <si>
    <t>KANDASAR</t>
  </si>
  <si>
    <t>PL/JA/15606</t>
  </si>
  <si>
    <t>27.11.2025</t>
  </si>
  <si>
    <t>PRATIK TILES AND MARBLE</t>
  </si>
  <si>
    <t>SASON</t>
  </si>
  <si>
    <t>29/11/2025</t>
  </si>
  <si>
    <t>PL/JA/15084</t>
  </si>
  <si>
    <t>29.11.2025</t>
  </si>
  <si>
    <t>SRI SATYASAI TRADERS</t>
  </si>
  <si>
    <t>SUMANDAL</t>
  </si>
  <si>
    <t>PL/JA/15134</t>
  </si>
  <si>
    <t>PL/JA/15189</t>
  </si>
  <si>
    <t>SWAIN ENTERPRISES</t>
  </si>
  <si>
    <t>GANIA</t>
  </si>
  <si>
    <t>PL/JA/15190</t>
  </si>
  <si>
    <t>28.11.2025</t>
  </si>
  <si>
    <t>PL/JA/15303</t>
  </si>
  <si>
    <t>SAJIT TRADERS</t>
  </si>
  <si>
    <t>KANDIAHAT</t>
  </si>
  <si>
    <t>30/11/2025</t>
  </si>
  <si>
    <t>PL/JA/15085</t>
  </si>
  <si>
    <t>PL/JA/15086</t>
  </si>
  <si>
    <t>PL/JA/15193</t>
  </si>
  <si>
    <t>30.11.2025</t>
  </si>
  <si>
    <t>POPULAR STEEL</t>
  </si>
  <si>
    <t>TURANGA</t>
  </si>
  <si>
    <t>PL/JA/15257</t>
  </si>
  <si>
    <t>BARIPADA</t>
  </si>
  <si>
    <t>PL/JA/15283</t>
  </si>
  <si>
    <t>MAA KALI ENTERPRISES</t>
  </si>
  <si>
    <t>PL/JA/15320</t>
  </si>
  <si>
    <t>MAA DURGA ENTERPRISES</t>
  </si>
  <si>
    <t>BHANDARIPOKHARI</t>
  </si>
  <si>
    <t>PL/JA/15336</t>
  </si>
  <si>
    <t>PRABHU ENTERPRISES</t>
  </si>
  <si>
    <t>HATADIHI</t>
  </si>
  <si>
    <t>PL/JA/15386</t>
  </si>
  <si>
    <t>LANJIGARH</t>
  </si>
  <si>
    <t>KANDHAMAL</t>
  </si>
  <si>
    <t>PL/JA/15387</t>
  </si>
  <si>
    <t>SHREE SIDDHI VINAYAK ENTERPRISES</t>
  </si>
  <si>
    <t>BHAWANIPATNA</t>
  </si>
  <si>
    <t>PL/JA/15389</t>
  </si>
  <si>
    <t>DURGA TRADERS</t>
  </si>
  <si>
    <t>DHARMAGARH</t>
  </si>
  <si>
    <t>PL/JA/15390</t>
  </si>
  <si>
    <t>BADATYA HARDWARE AND ELECTRICALS</t>
  </si>
  <si>
    <t>PL/JA/15398</t>
  </si>
  <si>
    <t>JAINTGARH (CHAMPUA)</t>
  </si>
  <si>
    <t>JHARKHAND</t>
  </si>
  <si>
    <t>FIX</t>
  </si>
  <si>
    <t>PL/JA/15436</t>
  </si>
  <si>
    <t>KANAKADURGA HARDWARE STORE</t>
  </si>
  <si>
    <t>BUGUDA</t>
  </si>
  <si>
    <t>PL/JA/15487</t>
  </si>
  <si>
    <t>SOM CONCRETE WORKS</t>
  </si>
  <si>
    <t>RAIRANGPUR</t>
  </si>
  <si>
    <t>PL/JA/15596</t>
  </si>
  <si>
    <t>GANAPATI IRON STORE</t>
  </si>
  <si>
    <t>ATTABIRA</t>
  </si>
  <si>
    <t>PL/JA/15607</t>
  </si>
  <si>
    <t>PRADEEP TRADING CO</t>
  </si>
  <si>
    <t>M RAMPUR</t>
  </si>
  <si>
    <t>PL/JA/15648</t>
  </si>
  <si>
    <t>KARLAMUNDA</t>
  </si>
  <si>
    <t>PL/JA/15858</t>
  </si>
  <si>
    <t>SONU ENTERPRISES</t>
  </si>
  <si>
    <t>SINGADADA (KARANJIA)</t>
  </si>
  <si>
    <t>PL/JA/15941</t>
  </si>
  <si>
    <t>DEBAKI TRADERS</t>
  </si>
  <si>
    <t>NARENDRAPUR</t>
  </si>
  <si>
    <t>PL/JA/15942</t>
  </si>
  <si>
    <t>PL/JA/15943</t>
  </si>
  <si>
    <t>UTKAL HARDWARE STORE</t>
  </si>
  <si>
    <t>BALAKATI</t>
  </si>
  <si>
    <t>PL/JA/15944</t>
  </si>
  <si>
    <t>PL/JA/15945</t>
  </si>
  <si>
    <t>PL/JA/16223</t>
  </si>
  <si>
    <t>SHREE &amp; SONS COLOURS</t>
  </si>
  <si>
    <t>(RUPEES TWO LAKH FOURTEEN THOUSAND ONE HUNDRED SEVENTY FIVE ONLY)</t>
  </si>
  <si>
    <t>ANNAPURNA HARDWARE AND ELECTRICALS</t>
  </si>
  <si>
    <t xml:space="preserve">MONTH : NOVEMBER, 2025
Bill Date:  30/11/2025
Bill NO : 22303
Total Amount:  214175.00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</si>
</sst>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5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124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/>
    <xf numFmtId="0" fontId="0" fillId="2" borderId="1" xfId="0" applyNumberFormat="1" applyFill="1" applyBorder="1" applyAlignment="1">
      <alignment wrapText="1"/>
    </xf>
    <xf numFmtId="164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" xfId="0" applyNumberFormat="1" applyFill="1" applyBorder="1" applyAlignment="1">
      <alignment horizontal="left"/>
    </xf>
    <xf numFmtId="0" fontId="0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left" wrapText="1"/>
    </xf>
    <xf numFmtId="0" fontId="1" fillId="0" borderId="0" xfId="0" applyNumberFormat="1" applyFont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/>
    </xf>
    <xf numFmtId="0" fontId="0" fillId="2" borderId="10" xfId="0" applyNumberFormat="1" applyFont="1" applyFill="1" applyBorder="1"/>
    <xf numFmtId="0" fontId="0" fillId="2" borderId="10" xfId="0" applyNumberFormat="1" applyFill="1" applyBorder="1"/>
    <xf numFmtId="2" fontId="1" fillId="0" borderId="8" xfId="0" applyNumberFormat="1" applyFont="1" applyBorder="1" applyAlignment="1">
      <alignment vertical="center" wrapText="1"/>
    </xf>
    <xf numFmtId="2" fontId="1" fillId="0" borderId="6" xfId="0" applyNumberFormat="1" applyFont="1" applyBorder="1" applyAlignment="1">
      <alignment vertical="center" wrapText="1"/>
    </xf>
    <xf numFmtId="4" fontId="0" fillId="0" borderId="0" xfId="0" applyNumberFormat="1" applyFont="1"/>
    <xf numFmtId="0" fontId="0" fillId="0" borderId="0" xfId="0" applyNumberFormat="1" applyFont="1" applyAlignment="1">
      <alignment vertical="center" wrapText="1"/>
    </xf>
    <xf numFmtId="0" fontId="0" fillId="2" borderId="0" xfId="0" applyNumberFormat="1" applyFont="1" applyFill="1" applyAlignment="1">
      <alignment vertical="center" wrapText="1"/>
    </xf>
    <xf numFmtId="0" fontId="0" fillId="0" borderId="0" xfId="0" applyNumberFormat="1" applyFont="1" applyAlignment="1">
      <alignment horizontal="left" vertical="center" wrapText="1"/>
    </xf>
    <xf numFmtId="2" fontId="0" fillId="0" borderId="0" xfId="0" applyNumberFormat="1" applyFont="1" applyAlignment="1">
      <alignment vertical="center" wrapText="1"/>
    </xf>
    <xf numFmtId="0" fontId="0" fillId="0" borderId="7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4" fontId="0" fillId="0" borderId="0" xfId="0" applyNumberFormat="1" applyFont="1" applyAlignment="1">
      <alignment vertical="center" wrapText="1"/>
    </xf>
    <xf numFmtId="16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 vertical="center" wrapText="1"/>
    </xf>
    <xf numFmtId="2" fontId="1" fillId="0" borderId="14" xfId="0" applyNumberFormat="1" applyFont="1" applyBorder="1" applyAlignment="1">
      <alignment vertical="center" wrapText="1"/>
    </xf>
    <xf numFmtId="2" fontId="1" fillId="0" borderId="15" xfId="0" applyNumberFormat="1" applyFont="1" applyBorder="1" applyAlignment="1">
      <alignment vertical="center" wrapText="1"/>
    </xf>
    <xf numFmtId="0" fontId="0" fillId="0" borderId="0" xfId="0" applyNumberFormat="1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0" fillId="0" borderId="12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vertical="center" wrapText="1"/>
    </xf>
    <xf numFmtId="0" fontId="0" fillId="0" borderId="12" xfId="0" applyNumberFormat="1" applyFont="1" applyBorder="1" applyAlignment="1">
      <alignment vertical="center" wrapText="1"/>
    </xf>
    <xf numFmtId="0" fontId="0" fillId="0" borderId="11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 wrapText="1"/>
    </xf>
    <xf numFmtId="0" fontId="0" fillId="2" borderId="16" xfId="0" applyNumberFormat="1" applyFont="1" applyFill="1" applyBorder="1" applyAlignment="1">
      <alignment vertical="center"/>
    </xf>
    <xf numFmtId="2" fontId="1" fillId="2" borderId="20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0" fillId="0" borderId="1" xfId="0" applyNumberFormat="1" applyFont="1" applyBorder="1" applyAlignment="1">
      <alignment vertical="center"/>
    </xf>
    <xf numFmtId="0" fontId="6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left" vertical="center"/>
    </xf>
    <xf numFmtId="2" fontId="0" fillId="0" borderId="0" xfId="0" applyNumberFormat="1" applyFont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16" xfId="0" applyNumberFormat="1" applyFont="1" applyBorder="1" applyAlignment="1">
      <alignment vertical="center"/>
    </xf>
    <xf numFmtId="0" fontId="0" fillId="0" borderId="19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vertical="center"/>
    </xf>
    <xf numFmtId="2" fontId="0" fillId="0" borderId="17" xfId="0" applyNumberFormat="1" applyFont="1" applyBorder="1" applyAlignment="1">
      <alignment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left" vertical="center" wrapText="1"/>
    </xf>
    <xf numFmtId="0" fontId="0" fillId="0" borderId="21" xfId="0" applyNumberFormat="1" applyFont="1" applyBorder="1" applyAlignment="1">
      <alignment horizontal="center" vertical="center"/>
    </xf>
    <xf numFmtId="0" fontId="0" fillId="0" borderId="22" xfId="0" applyNumberFormat="1" applyFont="1" applyBorder="1" applyAlignment="1">
      <alignment vertical="center"/>
    </xf>
    <xf numFmtId="0" fontId="0" fillId="0" borderId="22" xfId="0" applyNumberFormat="1" applyFont="1" applyBorder="1" applyAlignment="1">
      <alignment horizontal="center" vertical="center"/>
    </xf>
    <xf numFmtId="0" fontId="3" fillId="0" borderId="22" xfId="0" applyNumberFormat="1" applyFont="1" applyBorder="1" applyAlignment="1">
      <alignment vertical="center"/>
    </xf>
    <xf numFmtId="0" fontId="0" fillId="0" borderId="22" xfId="0" applyNumberFormat="1" applyFont="1" applyBorder="1" applyAlignment="1">
      <alignment vertical="center" wrapText="1"/>
    </xf>
    <xf numFmtId="2" fontId="0" fillId="0" borderId="22" xfId="0" applyNumberFormat="1" applyFont="1" applyBorder="1" applyAlignment="1">
      <alignment vertical="center"/>
    </xf>
    <xf numFmtId="0" fontId="0" fillId="0" borderId="23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6" xfId="0" applyNumberFormat="1" applyFont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2" fontId="0" fillId="0" borderId="1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vertical="center"/>
    </xf>
    <xf numFmtId="0" fontId="0" fillId="0" borderId="17" xfId="0" applyNumberFormat="1" applyFont="1" applyBorder="1" applyAlignment="1">
      <alignment vertical="center" wrapText="1"/>
    </xf>
    <xf numFmtId="0" fontId="0" fillId="0" borderId="24" xfId="0" applyNumberFormat="1" applyFont="1" applyBorder="1" applyAlignment="1">
      <alignment vertical="center"/>
    </xf>
    <xf numFmtId="2" fontId="1" fillId="0" borderId="4" xfId="0" applyNumberFormat="1" applyFont="1" applyBorder="1" applyAlignment="1"/>
    <xf numFmtId="0" fontId="0" fillId="0" borderId="6" xfId="0" applyNumberFormat="1" applyFont="1" applyBorder="1" applyAlignment="1"/>
    <xf numFmtId="0" fontId="1" fillId="0" borderId="0" xfId="0" applyNumberFormat="1" applyFont="1" applyAlignment="1">
      <alignment wrapText="1"/>
    </xf>
    <xf numFmtId="0" fontId="6" fillId="0" borderId="1" xfId="0" applyNumberFormat="1" applyFont="1" applyBorder="1" applyAlignment="1">
      <alignment vertical="center" wrapText="1"/>
    </xf>
    <xf numFmtId="0" fontId="3" fillId="0" borderId="17" xfId="0" applyNumberFormat="1" applyFont="1" applyBorder="1" applyAlignment="1">
      <alignment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0" fillId="0" borderId="5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wrapText="1"/>
    </xf>
    <xf numFmtId="2" fontId="1" fillId="0" borderId="8" xfId="0" applyNumberFormat="1" applyFont="1" applyBorder="1" applyAlignment="1">
      <alignment horizontal="left" wrapText="1"/>
    </xf>
    <xf numFmtId="2" fontId="1" fillId="0" borderId="6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right" wrapText="1"/>
    </xf>
    <xf numFmtId="0" fontId="1" fillId="0" borderId="8" xfId="0" applyNumberFormat="1" applyFont="1" applyBorder="1" applyAlignment="1">
      <alignment horizontal="right" wrapText="1"/>
    </xf>
    <xf numFmtId="0" fontId="1" fillId="0" borderId="18" xfId="0" applyNumberFormat="1" applyFont="1" applyBorder="1" applyAlignment="1">
      <alignment horizontal="right" wrapText="1"/>
    </xf>
    <xf numFmtId="2" fontId="1" fillId="0" borderId="7" xfId="0" applyNumberFormat="1" applyFont="1" applyBorder="1" applyAlignment="1">
      <alignment vertical="center" wrapText="1"/>
    </xf>
  </cellXfs>
  <cellStyles count="2">
    <cellStyle name="Normal" xfId="0" builtinId="0"/>
    <cellStyle name="Normal 2" xfId="1"/>
  </cellStyles>
  <dxfs count="1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133349</xdr:rowOff>
    </xdr:from>
    <xdr:to>
      <xdr:col>6</xdr:col>
      <xdr:colOff>361950</xdr:colOff>
      <xdr:row>2</xdr:row>
      <xdr:rowOff>942975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00024"/>
          <a:ext cx="5210175" cy="10668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MAY,%202025/SSIL%20PAINTS%20INDUSTRIES%20PVT%20LTD%20MAY,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5">
          <cell r="H5" t="str">
            <v>REMUNA</v>
          </cell>
          <cell r="I5" t="str">
            <v>BALASORE</v>
          </cell>
          <cell r="J5">
            <v>210</v>
          </cell>
          <cell r="K5">
            <v>2</v>
          </cell>
          <cell r="L5">
            <v>15</v>
          </cell>
          <cell r="M5">
            <v>3</v>
          </cell>
          <cell r="N5">
            <v>45</v>
          </cell>
          <cell r="O5">
            <v>300</v>
          </cell>
        </row>
        <row r="6">
          <cell r="H6" t="str">
            <v>SASON</v>
          </cell>
          <cell r="I6" t="str">
            <v>SAMBALPUR</v>
          </cell>
          <cell r="J6">
            <v>320</v>
          </cell>
          <cell r="K6">
            <v>2</v>
          </cell>
          <cell r="L6">
            <v>59</v>
          </cell>
          <cell r="M6">
            <v>3.75</v>
          </cell>
          <cell r="N6">
            <v>221.25</v>
          </cell>
          <cell r="O6">
            <v>400</v>
          </cell>
        </row>
        <row r="7">
          <cell r="H7" t="str">
            <v>KARANJIA</v>
          </cell>
          <cell r="I7" t="str">
            <v>MAYURBHANJ</v>
          </cell>
          <cell r="J7">
            <v>250</v>
          </cell>
          <cell r="K7">
            <v>31</v>
          </cell>
          <cell r="L7">
            <v>711</v>
          </cell>
          <cell r="M7">
            <v>3</v>
          </cell>
          <cell r="N7">
            <v>2133</v>
          </cell>
          <cell r="O7">
            <v>1000</v>
          </cell>
        </row>
        <row r="8">
          <cell r="H8" t="str">
            <v>PUTTAR</v>
          </cell>
          <cell r="I8" t="str">
            <v>GAJAPATI</v>
          </cell>
          <cell r="J8">
            <v>480</v>
          </cell>
          <cell r="K8">
            <v>10</v>
          </cell>
          <cell r="L8">
            <v>96</v>
          </cell>
          <cell r="M8">
            <v>4.25</v>
          </cell>
          <cell r="N8">
            <v>408</v>
          </cell>
          <cell r="O8">
            <v>3000</v>
          </cell>
        </row>
        <row r="9">
          <cell r="H9" t="str">
            <v>BETADA</v>
          </cell>
          <cell r="I9" t="str">
            <v>BHADRAK</v>
          </cell>
          <cell r="J9">
            <v>150</v>
          </cell>
          <cell r="K9">
            <v>10</v>
          </cell>
          <cell r="L9">
            <v>96</v>
          </cell>
          <cell r="M9">
            <v>3</v>
          </cell>
          <cell r="N9">
            <v>288</v>
          </cell>
          <cell r="O9">
            <v>0</v>
          </cell>
        </row>
        <row r="10">
          <cell r="H10" t="str">
            <v>KAMAKHYANAGAR</v>
          </cell>
          <cell r="I10" t="str">
            <v>DHENKANAL</v>
          </cell>
          <cell r="J10">
            <v>90</v>
          </cell>
          <cell r="K10">
            <v>61</v>
          </cell>
          <cell r="L10">
            <v>1064</v>
          </cell>
          <cell r="M10">
            <v>2.25</v>
          </cell>
          <cell r="N10">
            <v>2394</v>
          </cell>
          <cell r="O10">
            <v>200</v>
          </cell>
        </row>
        <row r="11">
          <cell r="H11" t="str">
            <v>KONISI</v>
          </cell>
          <cell r="I11" t="str">
            <v>GANJAM</v>
          </cell>
          <cell r="J11">
            <v>210</v>
          </cell>
          <cell r="K11">
            <v>119</v>
          </cell>
          <cell r="L11">
            <v>2205</v>
          </cell>
          <cell r="M11">
            <v>3</v>
          </cell>
          <cell r="N11">
            <v>6615</v>
          </cell>
          <cell r="O11">
            <v>1000</v>
          </cell>
        </row>
        <row r="12">
          <cell r="H12" t="str">
            <v>RAGADI</v>
          </cell>
          <cell r="I12" t="str">
            <v xml:space="preserve">	JAJPUR</v>
          </cell>
          <cell r="J12">
            <v>85</v>
          </cell>
          <cell r="K12">
            <v>26</v>
          </cell>
          <cell r="L12">
            <v>327</v>
          </cell>
          <cell r="M12">
            <v>2.25</v>
          </cell>
          <cell r="N12">
            <v>735.75</v>
          </cell>
          <cell r="O12">
            <v>0</v>
          </cell>
        </row>
        <row r="13">
          <cell r="H13" t="str">
            <v>RAGADI</v>
          </cell>
          <cell r="I13" t="str">
            <v xml:space="preserve">	JAJPUR</v>
          </cell>
          <cell r="J13">
            <v>85</v>
          </cell>
          <cell r="K13">
            <v>106</v>
          </cell>
          <cell r="L13">
            <v>2085</v>
          </cell>
          <cell r="M13">
            <v>2.25</v>
          </cell>
          <cell r="N13">
            <v>4691.25</v>
          </cell>
          <cell r="O13">
            <v>1000</v>
          </cell>
        </row>
        <row r="14">
          <cell r="H14" t="str">
            <v>BUGUDA</v>
          </cell>
          <cell r="I14" t="str">
            <v>GANJAM</v>
          </cell>
          <cell r="J14">
            <v>200</v>
          </cell>
          <cell r="K14">
            <v>61</v>
          </cell>
          <cell r="L14">
            <v>1189</v>
          </cell>
          <cell r="M14">
            <v>3</v>
          </cell>
          <cell r="N14">
            <v>3567</v>
          </cell>
          <cell r="O14">
            <v>1500</v>
          </cell>
        </row>
        <row r="15">
          <cell r="H15" t="str">
            <v>PANIORA</v>
          </cell>
          <cell r="I15" t="str">
            <v>KHORDHA</v>
          </cell>
          <cell r="J15">
            <v>65</v>
          </cell>
          <cell r="K15">
            <v>67</v>
          </cell>
          <cell r="L15">
            <v>1273</v>
          </cell>
          <cell r="M15">
            <v>2.25</v>
          </cell>
          <cell r="N15">
            <v>2864.25</v>
          </cell>
          <cell r="O15">
            <v>500</v>
          </cell>
        </row>
        <row r="16">
          <cell r="H16" t="str">
            <v>SASON</v>
          </cell>
          <cell r="I16" t="str">
            <v>SAMBALPUR</v>
          </cell>
          <cell r="J16">
            <v>320</v>
          </cell>
          <cell r="K16">
            <v>38</v>
          </cell>
          <cell r="L16">
            <v>887</v>
          </cell>
          <cell r="M16">
            <v>3.75</v>
          </cell>
          <cell r="N16">
            <v>3326.25</v>
          </cell>
          <cell r="O16">
            <v>800</v>
          </cell>
        </row>
        <row r="17">
          <cell r="H17" t="str">
            <v>CHAMPUA</v>
          </cell>
          <cell r="I17" t="str">
            <v>KEONJHAR</v>
          </cell>
          <cell r="J17">
            <v>260</v>
          </cell>
          <cell r="K17">
            <v>23</v>
          </cell>
          <cell r="L17">
            <v>367</v>
          </cell>
          <cell r="M17">
            <v>3.75</v>
          </cell>
          <cell r="N17">
            <v>1376.25</v>
          </cell>
          <cell r="O17">
            <v>1000</v>
          </cell>
        </row>
        <row r="18">
          <cell r="H18" t="str">
            <v>UCHHLA</v>
          </cell>
          <cell r="I18" t="str">
            <v>KALAHANDI</v>
          </cell>
          <cell r="J18">
            <v>530</v>
          </cell>
          <cell r="K18">
            <v>3</v>
          </cell>
          <cell r="L18">
            <v>64</v>
          </cell>
          <cell r="M18">
            <v>4.25</v>
          </cell>
          <cell r="N18">
            <v>272</v>
          </cell>
          <cell r="O18">
            <v>0</v>
          </cell>
        </row>
        <row r="19">
          <cell r="H19" t="str">
            <v>PARLA</v>
          </cell>
          <cell r="I19" t="str">
            <v>KALAHANDI</v>
          </cell>
          <cell r="J19">
            <v>520</v>
          </cell>
          <cell r="K19">
            <v>59</v>
          </cell>
          <cell r="L19">
            <v>767</v>
          </cell>
          <cell r="M19">
            <v>4.25</v>
          </cell>
          <cell r="N19">
            <v>3259.75</v>
          </cell>
          <cell r="O19">
            <v>1500</v>
          </cell>
        </row>
        <row r="20">
          <cell r="H20" t="str">
            <v>HINJILIKATU</v>
          </cell>
          <cell r="I20" t="str">
            <v>GANJAM</v>
          </cell>
          <cell r="J20">
            <v>235</v>
          </cell>
          <cell r="K20">
            <v>58</v>
          </cell>
          <cell r="L20">
            <v>1009</v>
          </cell>
          <cell r="M20">
            <v>3</v>
          </cell>
          <cell r="N20">
            <v>3027</v>
          </cell>
          <cell r="O20">
            <v>1000</v>
          </cell>
        </row>
        <row r="21">
          <cell r="H21" t="str">
            <v>UCHHLA</v>
          </cell>
          <cell r="I21" t="str">
            <v>KALAHANDI</v>
          </cell>
          <cell r="J21">
            <v>530</v>
          </cell>
          <cell r="K21">
            <v>51</v>
          </cell>
          <cell r="L21">
            <v>730</v>
          </cell>
          <cell r="M21">
            <v>4.25</v>
          </cell>
          <cell r="N21">
            <v>3102.5</v>
          </cell>
          <cell r="O21">
            <v>1500</v>
          </cell>
        </row>
        <row r="22">
          <cell r="H22" t="str">
            <v>ULLUNDA</v>
          </cell>
          <cell r="I22" t="str">
            <v>SONEPUR</v>
          </cell>
          <cell r="J22">
            <v>430</v>
          </cell>
          <cell r="K22">
            <v>39</v>
          </cell>
          <cell r="L22">
            <v>816</v>
          </cell>
          <cell r="M22">
            <v>4.25</v>
          </cell>
          <cell r="N22">
            <v>3468</v>
          </cell>
          <cell r="O22">
            <v>1500</v>
          </cell>
        </row>
        <row r="23">
          <cell r="H23" t="str">
            <v>NUAPADA (CUTTACK)</v>
          </cell>
          <cell r="I23" t="str">
            <v>CUTTACK</v>
          </cell>
          <cell r="J23">
            <v>15</v>
          </cell>
          <cell r="K23">
            <v>14</v>
          </cell>
          <cell r="L23">
            <v>152</v>
          </cell>
          <cell r="M23">
            <v>1.5</v>
          </cell>
          <cell r="N23">
            <v>228</v>
          </cell>
          <cell r="O23">
            <v>0</v>
          </cell>
        </row>
        <row r="24">
          <cell r="H24" t="str">
            <v>KHANDAPADA</v>
          </cell>
          <cell r="I24" t="str">
            <v>NAYAGARH</v>
          </cell>
          <cell r="J24">
            <v>120</v>
          </cell>
          <cell r="K24">
            <v>203</v>
          </cell>
          <cell r="L24">
            <v>4656</v>
          </cell>
          <cell r="M24">
            <v>2.25</v>
          </cell>
          <cell r="N24">
            <v>10476</v>
          </cell>
          <cell r="O24">
            <v>1000</v>
          </cell>
        </row>
        <row r="25">
          <cell r="H25" t="str">
            <v>JAJATI NAGAR</v>
          </cell>
          <cell r="I25" t="str">
            <v xml:space="preserve">	JAJPUR</v>
          </cell>
          <cell r="J25">
            <v>70</v>
          </cell>
          <cell r="K25">
            <v>48</v>
          </cell>
          <cell r="L25">
            <v>765</v>
          </cell>
          <cell r="M25">
            <v>2.25</v>
          </cell>
          <cell r="N25">
            <v>1721.25</v>
          </cell>
          <cell r="O25">
            <v>500</v>
          </cell>
        </row>
        <row r="26">
          <cell r="H26" t="str">
            <v>KURUDOL</v>
          </cell>
          <cell r="I26" t="str">
            <v>ANGUL</v>
          </cell>
          <cell r="J26">
            <v>130</v>
          </cell>
          <cell r="K26">
            <v>120</v>
          </cell>
          <cell r="L26">
            <v>2764</v>
          </cell>
          <cell r="M26">
            <v>3</v>
          </cell>
          <cell r="N26">
            <v>8292</v>
          </cell>
          <cell r="O26">
            <v>1000</v>
          </cell>
        </row>
        <row r="27">
          <cell r="H27" t="str">
            <v>KANDIAHAT</v>
          </cell>
          <cell r="I27" t="str">
            <v>KENDRAPARA</v>
          </cell>
          <cell r="J27">
            <v>115</v>
          </cell>
          <cell r="K27">
            <v>60</v>
          </cell>
          <cell r="L27">
            <v>842</v>
          </cell>
          <cell r="M27">
            <v>2.25</v>
          </cell>
          <cell r="N27">
            <v>1894.5</v>
          </cell>
          <cell r="O27">
            <v>1000</v>
          </cell>
        </row>
        <row r="28">
          <cell r="H28" t="str">
            <v xml:space="preserve">KHUNTUNI </v>
          </cell>
          <cell r="I28" t="str">
            <v>CUTTACK</v>
          </cell>
          <cell r="J28">
            <v>35</v>
          </cell>
          <cell r="K28">
            <v>51</v>
          </cell>
          <cell r="L28">
            <v>1002</v>
          </cell>
          <cell r="M28">
            <v>2.25</v>
          </cell>
          <cell r="N28">
            <v>2254.5</v>
          </cell>
          <cell r="O28">
            <v>0</v>
          </cell>
        </row>
        <row r="29">
          <cell r="H29" t="str">
            <v>SATICHAURA</v>
          </cell>
          <cell r="I29" t="str">
            <v>CUTTACK</v>
          </cell>
          <cell r="J29">
            <v>20</v>
          </cell>
          <cell r="K29">
            <v>36</v>
          </cell>
          <cell r="L29">
            <v>749</v>
          </cell>
          <cell r="M29">
            <v>1.5</v>
          </cell>
          <cell r="N29">
            <v>1123.5</v>
          </cell>
          <cell r="O29">
            <v>0</v>
          </cell>
        </row>
        <row r="30">
          <cell r="H30" t="str">
            <v>SATICHAURA</v>
          </cell>
          <cell r="I30" t="str">
            <v>CUTTACK</v>
          </cell>
          <cell r="J30">
            <v>20</v>
          </cell>
          <cell r="K30">
            <v>16</v>
          </cell>
          <cell r="L30">
            <v>201</v>
          </cell>
          <cell r="M30">
            <v>1.5</v>
          </cell>
          <cell r="N30">
            <v>301.5</v>
          </cell>
          <cell r="O30">
            <v>0</v>
          </cell>
        </row>
        <row r="31">
          <cell r="H31" t="str">
            <v>BUGUDA</v>
          </cell>
          <cell r="I31" t="str">
            <v>GANJAM</v>
          </cell>
          <cell r="J31">
            <v>200</v>
          </cell>
          <cell r="K31">
            <v>16</v>
          </cell>
          <cell r="L31">
            <v>465</v>
          </cell>
          <cell r="M31">
            <v>3</v>
          </cell>
          <cell r="N31">
            <v>1395</v>
          </cell>
          <cell r="O31">
            <v>1500</v>
          </cell>
        </row>
        <row r="32">
          <cell r="H32" t="str">
            <v>PAIKMAL</v>
          </cell>
          <cell r="I32" t="str">
            <v>BARGARH</v>
          </cell>
          <cell r="J32">
            <v>420</v>
          </cell>
          <cell r="K32">
            <v>9</v>
          </cell>
          <cell r="L32">
            <v>211</v>
          </cell>
          <cell r="M32">
            <v>4.25</v>
          </cell>
          <cell r="N32">
            <v>896.75</v>
          </cell>
          <cell r="O32">
            <v>0</v>
          </cell>
        </row>
        <row r="33">
          <cell r="H33" t="str">
            <v>PAIKMAL</v>
          </cell>
          <cell r="I33" t="str">
            <v>BARGARH</v>
          </cell>
          <cell r="J33">
            <v>420</v>
          </cell>
          <cell r="K33">
            <v>39</v>
          </cell>
          <cell r="L33">
            <v>860</v>
          </cell>
          <cell r="M33">
            <v>4.25</v>
          </cell>
          <cell r="N33">
            <v>3655</v>
          </cell>
          <cell r="O33">
            <v>1500</v>
          </cell>
        </row>
        <row r="34">
          <cell r="H34" t="str">
            <v>BUGUDA</v>
          </cell>
          <cell r="I34" t="str">
            <v>GANJAM</v>
          </cell>
          <cell r="J34">
            <v>200</v>
          </cell>
          <cell r="K34">
            <v>62</v>
          </cell>
          <cell r="L34">
            <v>1519</v>
          </cell>
          <cell r="M34">
            <v>3</v>
          </cell>
          <cell r="N34">
            <v>4557</v>
          </cell>
          <cell r="O34">
            <v>1500</v>
          </cell>
        </row>
        <row r="35">
          <cell r="H35" t="str">
            <v>BARIPADA</v>
          </cell>
          <cell r="I35" t="str">
            <v>MAYURBHANJ</v>
          </cell>
          <cell r="J35">
            <v>250</v>
          </cell>
          <cell r="K35">
            <v>46</v>
          </cell>
          <cell r="L35">
            <v>942</v>
          </cell>
          <cell r="M35">
            <v>3</v>
          </cell>
          <cell r="N35">
            <v>2826</v>
          </cell>
          <cell r="O35">
            <v>0</v>
          </cell>
        </row>
        <row r="36">
          <cell r="H36" t="str">
            <v>BANKI</v>
          </cell>
          <cell r="I36" t="str">
            <v>CUTTACK</v>
          </cell>
          <cell r="J36">
            <v>50</v>
          </cell>
          <cell r="K36">
            <v>36</v>
          </cell>
          <cell r="L36">
            <v>744</v>
          </cell>
          <cell r="M36">
            <v>2.25</v>
          </cell>
          <cell r="N36">
            <v>1674</v>
          </cell>
          <cell r="O36">
            <v>500</v>
          </cell>
        </row>
        <row r="37">
          <cell r="H37" t="str">
            <v>SANKHACHILA</v>
          </cell>
          <cell r="I37" t="str">
            <v xml:space="preserve">	JAJPUR</v>
          </cell>
          <cell r="J37">
            <v>70</v>
          </cell>
          <cell r="K37">
            <v>85</v>
          </cell>
          <cell r="L37">
            <v>1233</v>
          </cell>
          <cell r="M37">
            <v>2.25</v>
          </cell>
          <cell r="N37">
            <v>2774.25</v>
          </cell>
          <cell r="O37">
            <v>700</v>
          </cell>
        </row>
        <row r="38">
          <cell r="H38" t="str">
            <v>PARLA</v>
          </cell>
          <cell r="I38" t="str">
            <v>KALAHANDI</v>
          </cell>
          <cell r="J38">
            <v>520</v>
          </cell>
          <cell r="K38">
            <v>34</v>
          </cell>
          <cell r="L38">
            <v>470</v>
          </cell>
          <cell r="M38">
            <v>4.25</v>
          </cell>
          <cell r="N38">
            <v>1997.5</v>
          </cell>
          <cell r="O38">
            <v>1500</v>
          </cell>
        </row>
        <row r="39">
          <cell r="H39" t="str">
            <v>TITILAGARH</v>
          </cell>
          <cell r="I39" t="str">
            <v>BALANGIR</v>
          </cell>
          <cell r="J39">
            <v>450</v>
          </cell>
          <cell r="K39">
            <v>39</v>
          </cell>
          <cell r="L39">
            <v>691</v>
          </cell>
          <cell r="M39">
            <v>4.25</v>
          </cell>
          <cell r="N39">
            <v>2936.75</v>
          </cell>
          <cell r="O39">
            <v>1000</v>
          </cell>
        </row>
        <row r="40">
          <cell r="H40" t="str">
            <v>TITILAGARH</v>
          </cell>
          <cell r="I40" t="str">
            <v>BALANGIR</v>
          </cell>
          <cell r="J40">
            <v>450</v>
          </cell>
          <cell r="K40">
            <v>14</v>
          </cell>
          <cell r="L40">
            <v>232</v>
          </cell>
          <cell r="M40">
            <v>4.25</v>
          </cell>
          <cell r="N40">
            <v>986</v>
          </cell>
          <cell r="O40">
            <v>0</v>
          </cell>
        </row>
        <row r="41">
          <cell r="H41" t="str">
            <v>TITILAGARH</v>
          </cell>
          <cell r="I41" t="str">
            <v>BALANGIR</v>
          </cell>
          <cell r="J41">
            <v>450</v>
          </cell>
          <cell r="K41">
            <v>17</v>
          </cell>
          <cell r="L41">
            <v>145</v>
          </cell>
          <cell r="M41">
            <v>4.25</v>
          </cell>
          <cell r="N41">
            <v>616.25</v>
          </cell>
          <cell r="O41">
            <v>0</v>
          </cell>
        </row>
        <row r="42">
          <cell r="H42" t="str">
            <v>TITILAGARH</v>
          </cell>
          <cell r="I42" t="str">
            <v>BALANGIR</v>
          </cell>
          <cell r="J42">
            <v>450</v>
          </cell>
          <cell r="K42">
            <v>15</v>
          </cell>
          <cell r="L42">
            <v>234</v>
          </cell>
          <cell r="M42">
            <v>4.25</v>
          </cell>
          <cell r="N42">
            <v>994.5</v>
          </cell>
          <cell r="O42">
            <v>0</v>
          </cell>
        </row>
        <row r="43">
          <cell r="H43" t="str">
            <v>BADAMBADI</v>
          </cell>
          <cell r="I43" t="str">
            <v>CUTTACK</v>
          </cell>
          <cell r="J43">
            <v>15</v>
          </cell>
          <cell r="K43">
            <v>61</v>
          </cell>
          <cell r="L43">
            <v>1055</v>
          </cell>
          <cell r="M43">
            <v>2.25</v>
          </cell>
          <cell r="N43">
            <v>2373.75</v>
          </cell>
          <cell r="O43">
            <v>0</v>
          </cell>
        </row>
        <row r="44">
          <cell r="H44" t="str">
            <v>BALAKATI</v>
          </cell>
          <cell r="I44" t="str">
            <v>KHORDHA</v>
          </cell>
          <cell r="J44">
            <v>50</v>
          </cell>
          <cell r="K44">
            <v>25</v>
          </cell>
          <cell r="L44">
            <v>1000</v>
          </cell>
          <cell r="M44">
            <v>2.25</v>
          </cell>
          <cell r="N44">
            <v>2250</v>
          </cell>
          <cell r="O44">
            <v>500</v>
          </cell>
        </row>
        <row r="45">
          <cell r="H45" t="str">
            <v>DIGAPAHANDI</v>
          </cell>
          <cell r="I45" t="str">
            <v>GANJAM</v>
          </cell>
          <cell r="J45">
            <v>235</v>
          </cell>
          <cell r="K45">
            <v>48</v>
          </cell>
          <cell r="L45">
            <v>1119</v>
          </cell>
          <cell r="M45">
            <v>3</v>
          </cell>
          <cell r="N45">
            <v>3357</v>
          </cell>
          <cell r="O45">
            <v>1000</v>
          </cell>
        </row>
        <row r="46">
          <cell r="H46" t="str">
            <v>KEONJHAR</v>
          </cell>
          <cell r="I46" t="str">
            <v>KEONJHAR</v>
          </cell>
          <cell r="J46">
            <v>200</v>
          </cell>
          <cell r="K46">
            <v>11</v>
          </cell>
          <cell r="L46">
            <v>136</v>
          </cell>
          <cell r="M46">
            <v>3</v>
          </cell>
          <cell r="N46">
            <v>408</v>
          </cell>
          <cell r="O46">
            <v>0</v>
          </cell>
        </row>
        <row r="47">
          <cell r="H47" t="str">
            <v>SHERGARH</v>
          </cell>
          <cell r="I47" t="str">
            <v>GANJAM</v>
          </cell>
          <cell r="J47">
            <v>245</v>
          </cell>
          <cell r="K47">
            <v>68</v>
          </cell>
          <cell r="L47">
            <v>1225</v>
          </cell>
          <cell r="M47">
            <v>3</v>
          </cell>
          <cell r="N47">
            <v>3675</v>
          </cell>
          <cell r="O47">
            <v>1000</v>
          </cell>
        </row>
        <row r="48">
          <cell r="H48" t="str">
            <v>DASPALLA</v>
          </cell>
          <cell r="I48" t="str">
            <v>NAYAGARH</v>
          </cell>
          <cell r="J48">
            <v>160</v>
          </cell>
          <cell r="K48">
            <v>59</v>
          </cell>
          <cell r="L48">
            <v>1157</v>
          </cell>
          <cell r="M48">
            <v>3</v>
          </cell>
          <cell r="N48">
            <v>3471</v>
          </cell>
          <cell r="O48">
            <v>1000</v>
          </cell>
        </row>
        <row r="49">
          <cell r="H49" t="str">
            <v>KURUDOL</v>
          </cell>
          <cell r="I49" t="str">
            <v>ANGUL</v>
          </cell>
          <cell r="J49">
            <v>130</v>
          </cell>
          <cell r="K49">
            <v>65</v>
          </cell>
          <cell r="L49">
            <v>1627</v>
          </cell>
          <cell r="M49">
            <v>3</v>
          </cell>
          <cell r="N49">
            <v>4881</v>
          </cell>
          <cell r="O49">
            <v>1000</v>
          </cell>
        </row>
        <row r="50">
          <cell r="H50" t="str">
            <v>KARANJIA</v>
          </cell>
          <cell r="I50" t="str">
            <v>MAYURBHANJ</v>
          </cell>
          <cell r="J50">
            <v>250</v>
          </cell>
          <cell r="K50">
            <v>9</v>
          </cell>
          <cell r="L50">
            <v>100</v>
          </cell>
          <cell r="M50">
            <v>3</v>
          </cell>
          <cell r="N50">
            <v>300</v>
          </cell>
          <cell r="O50">
            <v>500</v>
          </cell>
        </row>
        <row r="51">
          <cell r="H51" t="str">
            <v>ANDILO</v>
          </cell>
          <cell r="I51" t="str">
            <v>KHORDHA</v>
          </cell>
          <cell r="J51">
            <v>30</v>
          </cell>
          <cell r="K51">
            <v>31</v>
          </cell>
          <cell r="L51">
            <v>440</v>
          </cell>
          <cell r="M51">
            <v>2.25</v>
          </cell>
          <cell r="N51">
            <v>990</v>
          </cell>
          <cell r="O51">
            <v>0</v>
          </cell>
        </row>
        <row r="52">
          <cell r="H52" t="str">
            <v>JASIPUR</v>
          </cell>
          <cell r="I52" t="str">
            <v>MAYURBHANJ</v>
          </cell>
          <cell r="J52">
            <v>265</v>
          </cell>
          <cell r="K52">
            <v>42</v>
          </cell>
          <cell r="L52">
            <v>972</v>
          </cell>
          <cell r="M52">
            <v>3.75</v>
          </cell>
          <cell r="N52">
            <v>3645</v>
          </cell>
          <cell r="O52">
            <v>1000</v>
          </cell>
        </row>
        <row r="53">
          <cell r="H53" t="str">
            <v>PATTAMUNDAI</v>
          </cell>
          <cell r="I53" t="str">
            <v>KENDRAPARA</v>
          </cell>
          <cell r="J53">
            <v>80</v>
          </cell>
          <cell r="K53">
            <v>15</v>
          </cell>
          <cell r="L53">
            <v>318</v>
          </cell>
          <cell r="M53">
            <v>2.25</v>
          </cell>
          <cell r="N53">
            <v>715.5</v>
          </cell>
          <cell r="O53">
            <v>700</v>
          </cell>
        </row>
        <row r="54">
          <cell r="H54" t="str">
            <v>ANDILO</v>
          </cell>
          <cell r="I54" t="str">
            <v>KHORDHA</v>
          </cell>
          <cell r="J54">
            <v>30</v>
          </cell>
          <cell r="K54">
            <v>150</v>
          </cell>
          <cell r="L54">
            <v>3171</v>
          </cell>
          <cell r="M54">
            <v>2.25</v>
          </cell>
          <cell r="N54">
            <v>7134.75</v>
          </cell>
          <cell r="O54">
            <v>0</v>
          </cell>
        </row>
        <row r="55">
          <cell r="H55" t="str">
            <v>CHHATRAPUR</v>
          </cell>
          <cell r="I55" t="str">
            <v>GANJAM</v>
          </cell>
          <cell r="J55">
            <v>185</v>
          </cell>
          <cell r="K55">
            <v>53</v>
          </cell>
          <cell r="L55">
            <v>1066</v>
          </cell>
          <cell r="M55">
            <v>3</v>
          </cell>
          <cell r="N55">
            <v>3198</v>
          </cell>
          <cell r="O55">
            <v>1000</v>
          </cell>
        </row>
        <row r="56">
          <cell r="H56" t="str">
            <v>TULASIPUR, NAYAGARH</v>
          </cell>
          <cell r="I56" t="str">
            <v>NAYAGARH</v>
          </cell>
          <cell r="J56">
            <v>130</v>
          </cell>
          <cell r="K56">
            <v>11</v>
          </cell>
          <cell r="L56">
            <v>216</v>
          </cell>
          <cell r="M56">
            <v>3</v>
          </cell>
          <cell r="N56">
            <v>648</v>
          </cell>
          <cell r="O56">
            <v>500</v>
          </cell>
        </row>
        <row r="57">
          <cell r="H57" t="str">
            <v>TULASIPUR, NAYAGARH</v>
          </cell>
          <cell r="I57" t="str">
            <v>NAYAGARH</v>
          </cell>
          <cell r="J57">
            <v>130</v>
          </cell>
          <cell r="K57">
            <v>11</v>
          </cell>
          <cell r="L57">
            <v>221</v>
          </cell>
          <cell r="M57">
            <v>3</v>
          </cell>
          <cell r="N57">
            <v>663</v>
          </cell>
          <cell r="O57">
            <v>0</v>
          </cell>
        </row>
        <row r="58">
          <cell r="H58" t="str">
            <v>KEONJHAR</v>
          </cell>
          <cell r="I58" t="str">
            <v>KEONJHAR</v>
          </cell>
          <cell r="J58">
            <v>200</v>
          </cell>
          <cell r="K58">
            <v>15</v>
          </cell>
          <cell r="L58">
            <v>364</v>
          </cell>
          <cell r="M58">
            <v>3</v>
          </cell>
          <cell r="N58">
            <v>1092</v>
          </cell>
          <cell r="O58">
            <v>0</v>
          </cell>
        </row>
        <row r="59">
          <cell r="H59" t="str">
            <v>ATTABIRA</v>
          </cell>
          <cell r="I59" t="str">
            <v>BARGARH</v>
          </cell>
          <cell r="J59">
            <v>380</v>
          </cell>
          <cell r="K59">
            <v>33</v>
          </cell>
          <cell r="L59">
            <v>769</v>
          </cell>
          <cell r="M59">
            <v>3.75</v>
          </cell>
          <cell r="N59">
            <v>2883.75</v>
          </cell>
          <cell r="O59">
            <v>1500</v>
          </cell>
        </row>
        <row r="60">
          <cell r="H60" t="str">
            <v>ATTABIRA</v>
          </cell>
          <cell r="I60" t="str">
            <v>BARGARH</v>
          </cell>
          <cell r="J60">
            <v>380</v>
          </cell>
          <cell r="K60">
            <v>24</v>
          </cell>
          <cell r="L60">
            <v>190</v>
          </cell>
          <cell r="M60">
            <v>3.75</v>
          </cell>
          <cell r="N60">
            <v>712.5</v>
          </cell>
          <cell r="O60">
            <v>0</v>
          </cell>
        </row>
        <row r="61">
          <cell r="H61" t="str">
            <v>ATTABIRA</v>
          </cell>
          <cell r="I61" t="str">
            <v>BARGARH</v>
          </cell>
          <cell r="J61">
            <v>380</v>
          </cell>
          <cell r="K61">
            <v>12</v>
          </cell>
          <cell r="L61">
            <v>247</v>
          </cell>
          <cell r="M61">
            <v>3.75</v>
          </cell>
          <cell r="N61">
            <v>926.25</v>
          </cell>
          <cell r="O61">
            <v>0</v>
          </cell>
        </row>
        <row r="62">
          <cell r="H62" t="str">
            <v>ATTABIRA</v>
          </cell>
          <cell r="I62" t="str">
            <v>BARGARH</v>
          </cell>
          <cell r="J62">
            <v>380</v>
          </cell>
          <cell r="K62">
            <v>12</v>
          </cell>
          <cell r="L62">
            <v>196</v>
          </cell>
          <cell r="M62">
            <v>3.75</v>
          </cell>
          <cell r="N62">
            <v>735</v>
          </cell>
          <cell r="O62">
            <v>0</v>
          </cell>
        </row>
        <row r="63">
          <cell r="H63" t="str">
            <v>ATTABIRA</v>
          </cell>
          <cell r="I63" t="str">
            <v>BARGARH</v>
          </cell>
          <cell r="J63">
            <v>380</v>
          </cell>
          <cell r="K63">
            <v>23</v>
          </cell>
          <cell r="L63">
            <v>445</v>
          </cell>
          <cell r="M63">
            <v>3.75</v>
          </cell>
          <cell r="N63">
            <v>1668.75</v>
          </cell>
          <cell r="O63">
            <v>0</v>
          </cell>
        </row>
        <row r="64">
          <cell r="H64" t="str">
            <v>ATTABIRA</v>
          </cell>
          <cell r="I64" t="str">
            <v>BARGARH</v>
          </cell>
          <cell r="J64">
            <v>380</v>
          </cell>
          <cell r="K64">
            <v>15</v>
          </cell>
          <cell r="L64">
            <v>280</v>
          </cell>
          <cell r="M64">
            <v>3.75</v>
          </cell>
          <cell r="N64">
            <v>1050</v>
          </cell>
          <cell r="O64">
            <v>0</v>
          </cell>
        </row>
        <row r="65">
          <cell r="H65" t="str">
            <v>ATIGAON</v>
          </cell>
          <cell r="I65" t="str">
            <v>KALAHANDI</v>
          </cell>
          <cell r="J65">
            <v>490</v>
          </cell>
          <cell r="K65">
            <v>94</v>
          </cell>
          <cell r="L65">
            <v>1190</v>
          </cell>
          <cell r="M65">
            <v>4.25</v>
          </cell>
          <cell r="N65">
            <v>5057.5</v>
          </cell>
          <cell r="O65">
            <v>1000</v>
          </cell>
        </row>
        <row r="66">
          <cell r="H66" t="str">
            <v>TURANGA</v>
          </cell>
          <cell r="I66" t="str">
            <v>ANGUL</v>
          </cell>
          <cell r="J66">
            <v>135</v>
          </cell>
          <cell r="K66">
            <v>219</v>
          </cell>
          <cell r="L66">
            <v>5704</v>
          </cell>
          <cell r="M66">
            <v>3</v>
          </cell>
          <cell r="N66">
            <v>17112</v>
          </cell>
          <cell r="O66">
            <v>1000</v>
          </cell>
        </row>
        <row r="67">
          <cell r="H67" t="str">
            <v>ATIGAON</v>
          </cell>
          <cell r="I67" t="str">
            <v>KALAHANDI</v>
          </cell>
          <cell r="J67">
            <v>490</v>
          </cell>
          <cell r="K67">
            <v>8</v>
          </cell>
          <cell r="L67">
            <v>120</v>
          </cell>
          <cell r="M67">
            <v>4.25</v>
          </cell>
          <cell r="N67">
            <v>510</v>
          </cell>
          <cell r="O67">
            <v>0</v>
          </cell>
        </row>
        <row r="68">
          <cell r="H68" t="str">
            <v xml:space="preserve">KAIRASI </v>
          </cell>
          <cell r="I68" t="str">
            <v>GANJAM</v>
          </cell>
          <cell r="J68">
            <v>215</v>
          </cell>
          <cell r="K68">
            <v>136</v>
          </cell>
          <cell r="L68">
            <v>2352</v>
          </cell>
          <cell r="M68">
            <v>3</v>
          </cell>
          <cell r="N68">
            <v>7056</v>
          </cell>
          <cell r="O68">
            <v>1000</v>
          </cell>
        </row>
        <row r="69">
          <cell r="H69" t="str">
            <v>KARLAMUNDA</v>
          </cell>
          <cell r="I69" t="str">
            <v>KALAHANDI</v>
          </cell>
          <cell r="J69">
            <v>500</v>
          </cell>
          <cell r="K69">
            <v>81</v>
          </cell>
          <cell r="L69">
            <v>1497</v>
          </cell>
          <cell r="M69">
            <v>4.25</v>
          </cell>
          <cell r="N69">
            <v>6362.25</v>
          </cell>
          <cell r="O69">
            <v>1500</v>
          </cell>
        </row>
        <row r="70">
          <cell r="H70" t="str">
            <v>ANDOLA</v>
          </cell>
          <cell r="I70" t="str">
            <v xml:space="preserve">	JAJPUR</v>
          </cell>
          <cell r="J70">
            <v>85</v>
          </cell>
          <cell r="K70">
            <v>74</v>
          </cell>
          <cell r="L70">
            <v>1042</v>
          </cell>
          <cell r="M70">
            <v>2.25</v>
          </cell>
          <cell r="N70">
            <v>2344.5</v>
          </cell>
          <cell r="O70">
            <v>1000</v>
          </cell>
        </row>
        <row r="71">
          <cell r="H71" t="str">
            <v>KHUNTA</v>
          </cell>
          <cell r="I71" t="str">
            <v>MAYURBHANJ</v>
          </cell>
          <cell r="J71">
            <v>300</v>
          </cell>
          <cell r="K71">
            <v>6</v>
          </cell>
          <cell r="L71">
            <v>75</v>
          </cell>
          <cell r="M71">
            <v>3</v>
          </cell>
          <cell r="N71">
            <v>225</v>
          </cell>
          <cell r="O71">
            <v>700</v>
          </cell>
        </row>
        <row r="72">
          <cell r="H72" t="str">
            <v>TULASIPUR, NAYAGARH</v>
          </cell>
          <cell r="I72" t="str">
            <v>NAYAGARH</v>
          </cell>
          <cell r="J72">
            <v>130</v>
          </cell>
          <cell r="K72">
            <v>5</v>
          </cell>
          <cell r="L72">
            <v>92</v>
          </cell>
          <cell r="M72">
            <v>3</v>
          </cell>
          <cell r="N72">
            <v>276</v>
          </cell>
          <cell r="O72">
            <v>0</v>
          </cell>
        </row>
        <row r="73">
          <cell r="H73" t="str">
            <v>ANDOLA</v>
          </cell>
          <cell r="I73" t="str">
            <v xml:space="preserve">	JAJPUR</v>
          </cell>
          <cell r="J73">
            <v>85</v>
          </cell>
          <cell r="K73">
            <v>10</v>
          </cell>
          <cell r="L73">
            <v>294</v>
          </cell>
          <cell r="M73">
            <v>2.25</v>
          </cell>
          <cell r="N73">
            <v>661.5</v>
          </cell>
          <cell r="O73">
            <v>0</v>
          </cell>
        </row>
        <row r="74">
          <cell r="H74" t="str">
            <v>BETADA</v>
          </cell>
          <cell r="I74" t="str">
            <v>BHADRAK</v>
          </cell>
          <cell r="J74">
            <v>150</v>
          </cell>
          <cell r="K74">
            <v>1</v>
          </cell>
          <cell r="L74">
            <v>500</v>
          </cell>
          <cell r="M74">
            <v>3</v>
          </cell>
          <cell r="N74">
            <v>1500</v>
          </cell>
          <cell r="O74">
            <v>2000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"/>
  <sheetViews>
    <sheetView tabSelected="1" topLeftCell="A70" workbookViewId="0">
      <selection activeCell="I84" sqref="I84"/>
    </sheetView>
  </sheetViews>
  <sheetFormatPr defaultRowHeight="15"/>
  <cols>
    <col min="1" max="1" width="3.42578125" style="29" bestFit="1" customWidth="1"/>
    <col min="2" max="2" width="10.7109375" style="29" bestFit="1" customWidth="1"/>
    <col min="3" max="3" width="11.7109375" style="30" bestFit="1" customWidth="1"/>
    <col min="4" max="4" width="10.140625" style="31" bestFit="1" customWidth="1"/>
    <col min="5" max="5" width="11" style="31" bestFit="1" customWidth="1"/>
    <col min="6" max="6" width="25.7109375" style="31" customWidth="1"/>
    <col min="7" max="7" width="6.42578125" style="29" bestFit="1" customWidth="1"/>
    <col min="8" max="8" width="19.42578125" style="29" customWidth="1"/>
    <col min="9" max="9" width="13.42578125" style="32" bestFit="1" customWidth="1"/>
    <col min="10" max="10" width="7.5703125" style="32" bestFit="1" customWidth="1"/>
    <col min="11" max="11" width="5.42578125" style="32" bestFit="1" customWidth="1"/>
    <col min="12" max="12" width="8.28515625" style="32" bestFit="1" customWidth="1"/>
    <col min="13" max="13" width="6.42578125" style="29" customWidth="1"/>
    <col min="14" max="14" width="9.5703125" style="29" bestFit="1" customWidth="1"/>
    <col min="15" max="15" width="11.42578125" style="29" customWidth="1"/>
    <col min="16" max="17" width="9.5703125" style="29" bestFit="1" customWidth="1"/>
    <col min="18" max="18" width="9.140625" style="29"/>
    <col min="19" max="19" width="10.5703125" style="29" bestFit="1" customWidth="1"/>
    <col min="20" max="20" width="9.5703125" style="29" bestFit="1" customWidth="1"/>
    <col min="21" max="16384" width="9.140625" style="29"/>
  </cols>
  <sheetData>
    <row r="1" spans="1:19" ht="5.25" customHeight="1" thickBot="1"/>
    <row r="2" spans="1:19" ht="20.25" thickBot="1">
      <c r="A2" s="100" t="s">
        <v>97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2"/>
    </row>
    <row r="3" spans="1:19" ht="77.25" customHeight="1" thickBot="1">
      <c r="A3" s="103"/>
      <c r="B3" s="104"/>
      <c r="C3" s="104"/>
      <c r="D3" s="104"/>
      <c r="E3" s="104"/>
      <c r="F3" s="104"/>
      <c r="G3" s="105"/>
      <c r="H3" s="33"/>
      <c r="I3" s="26"/>
      <c r="J3" s="26"/>
      <c r="K3" s="27"/>
      <c r="L3" s="112" t="s">
        <v>86</v>
      </c>
      <c r="M3" s="113"/>
      <c r="N3" s="113"/>
      <c r="O3" s="114"/>
      <c r="P3" s="38"/>
      <c r="Q3" s="39"/>
      <c r="S3" s="34"/>
    </row>
    <row r="4" spans="1:19" ht="20.100000000000001" customHeight="1">
      <c r="A4" s="43"/>
      <c r="B4" s="40"/>
      <c r="C4" s="40"/>
      <c r="D4" s="40"/>
      <c r="E4" s="40"/>
      <c r="F4" s="40"/>
      <c r="G4" s="47"/>
      <c r="H4" s="46"/>
      <c r="I4" s="41"/>
      <c r="J4" s="41"/>
      <c r="K4" s="45"/>
      <c r="L4" s="50"/>
      <c r="M4" s="51"/>
      <c r="N4" s="51"/>
      <c r="O4" s="52"/>
      <c r="P4" s="38"/>
      <c r="Q4" s="39"/>
      <c r="S4" s="34"/>
    </row>
    <row r="5" spans="1:19" s="31" customFormat="1" ht="20.100000000000001" customHeight="1">
      <c r="A5" s="118" t="s">
        <v>130</v>
      </c>
      <c r="B5" s="119"/>
      <c r="C5" s="119"/>
      <c r="D5" s="119"/>
      <c r="E5" s="119"/>
      <c r="F5" s="119"/>
      <c r="G5" s="48"/>
      <c r="H5" s="43"/>
      <c r="I5" s="40"/>
      <c r="J5" s="40"/>
      <c r="K5" s="47"/>
      <c r="L5" s="43"/>
      <c r="M5" s="40"/>
      <c r="N5" s="40"/>
      <c r="O5" s="47"/>
      <c r="P5" s="40"/>
      <c r="Q5" s="47"/>
      <c r="S5" s="60"/>
    </row>
    <row r="6" spans="1:19" s="31" customFormat="1" ht="20.100000000000001" customHeight="1">
      <c r="A6" s="118" t="s">
        <v>131</v>
      </c>
      <c r="B6" s="119"/>
      <c r="C6" s="119"/>
      <c r="D6" s="119"/>
      <c r="E6" s="119"/>
      <c r="F6" s="119"/>
      <c r="G6" s="48"/>
      <c r="H6" s="43"/>
      <c r="I6" s="42"/>
      <c r="J6" s="42"/>
      <c r="K6" s="49"/>
      <c r="L6" s="44"/>
      <c r="M6" s="42"/>
      <c r="N6" s="42"/>
      <c r="O6" s="49"/>
      <c r="P6" s="42"/>
      <c r="Q6" s="49"/>
      <c r="S6" s="60"/>
    </row>
    <row r="7" spans="1:19" s="31" customFormat="1" ht="20.100000000000001" customHeight="1">
      <c r="A7" s="118" t="s">
        <v>132</v>
      </c>
      <c r="B7" s="119"/>
      <c r="C7" s="119"/>
      <c r="D7" s="119"/>
      <c r="E7" s="119"/>
      <c r="F7" s="119"/>
      <c r="G7" s="48"/>
      <c r="H7" s="43"/>
      <c r="I7" s="42"/>
      <c r="J7" s="42"/>
      <c r="K7" s="49"/>
      <c r="L7" s="44"/>
      <c r="M7" s="42"/>
      <c r="N7" s="42"/>
      <c r="O7" s="49"/>
      <c r="P7" s="42"/>
      <c r="Q7" s="49"/>
      <c r="S7" s="60"/>
    </row>
    <row r="8" spans="1:19" ht="6" customHeight="1" thickBot="1">
      <c r="A8" s="43"/>
      <c r="B8" s="53"/>
      <c r="C8" s="53"/>
      <c r="D8" s="53"/>
      <c r="E8" s="53"/>
      <c r="F8" s="78"/>
      <c r="G8" s="48"/>
      <c r="H8" s="46"/>
      <c r="I8" s="41"/>
      <c r="J8" s="41"/>
      <c r="K8" s="45"/>
      <c r="L8" s="44"/>
      <c r="M8" s="42"/>
      <c r="N8" s="42"/>
      <c r="O8" s="49"/>
      <c r="P8" s="41"/>
      <c r="Q8" s="45"/>
      <c r="S8" s="34"/>
    </row>
    <row r="9" spans="1:19" s="1" customFormat="1" ht="75.75" customHeight="1" thickBot="1">
      <c r="A9" s="106" t="s">
        <v>83</v>
      </c>
      <c r="B9" s="107"/>
      <c r="C9" s="107"/>
      <c r="D9" s="107"/>
      <c r="E9" s="107"/>
      <c r="F9" s="107"/>
      <c r="G9" s="108"/>
      <c r="H9" s="123"/>
      <c r="I9" s="26"/>
      <c r="J9" s="26"/>
      <c r="K9" s="27"/>
      <c r="L9" s="115" t="s">
        <v>332</v>
      </c>
      <c r="M9" s="116"/>
      <c r="N9" s="116"/>
      <c r="O9" s="116"/>
      <c r="P9" s="116"/>
      <c r="Q9" s="117"/>
      <c r="R9" s="34"/>
      <c r="S9" s="34"/>
    </row>
    <row r="10" spans="1:19" s="22" customFormat="1" ht="48" customHeight="1" thickBot="1">
      <c r="A10" s="3" t="s">
        <v>0</v>
      </c>
      <c r="B10" s="4" t="s">
        <v>13</v>
      </c>
      <c r="C10" s="4" t="s">
        <v>1</v>
      </c>
      <c r="D10" s="4" t="s">
        <v>14</v>
      </c>
      <c r="E10" s="5" t="s">
        <v>15</v>
      </c>
      <c r="F10" s="5" t="s">
        <v>2</v>
      </c>
      <c r="G10" s="4" t="s">
        <v>8</v>
      </c>
      <c r="H10" s="5" t="s">
        <v>3</v>
      </c>
      <c r="I10" s="4" t="s">
        <v>12</v>
      </c>
      <c r="J10" s="2" t="s">
        <v>25</v>
      </c>
      <c r="K10" s="6" t="s">
        <v>4</v>
      </c>
      <c r="L10" s="7" t="s">
        <v>5</v>
      </c>
      <c r="M10" s="8" t="s">
        <v>6</v>
      </c>
      <c r="N10" s="57" t="s">
        <v>10</v>
      </c>
      <c r="O10" s="58" t="s">
        <v>84</v>
      </c>
      <c r="P10" s="59" t="s">
        <v>85</v>
      </c>
      <c r="Q10" s="10" t="s">
        <v>22</v>
      </c>
    </row>
    <row r="11" spans="1:19" s="1" customFormat="1">
      <c r="A11" s="79">
        <v>1</v>
      </c>
      <c r="B11" s="80" t="s">
        <v>133</v>
      </c>
      <c r="C11" s="80" t="s">
        <v>134</v>
      </c>
      <c r="D11" s="81" t="s">
        <v>135</v>
      </c>
      <c r="E11" s="81">
        <v>2691540494</v>
      </c>
      <c r="F11" s="83" t="s">
        <v>124</v>
      </c>
      <c r="G11" s="82" t="s">
        <v>9</v>
      </c>
      <c r="H11" s="83" t="s">
        <v>125</v>
      </c>
      <c r="I11" s="80" t="s">
        <v>17</v>
      </c>
      <c r="J11" s="80">
        <v>70</v>
      </c>
      <c r="K11" s="80">
        <v>180</v>
      </c>
      <c r="L11" s="80">
        <v>2611</v>
      </c>
      <c r="M11" s="84">
        <v>2.25</v>
      </c>
      <c r="N11" s="84">
        <f t="shared" ref="N11:N62" si="0">L11*M11</f>
        <v>5874.75</v>
      </c>
      <c r="O11" s="84">
        <v>800</v>
      </c>
      <c r="P11" s="84">
        <f t="shared" ref="P11:P74" si="1">N11+O11</f>
        <v>6674.75</v>
      </c>
      <c r="Q11" s="85" t="s">
        <v>136</v>
      </c>
    </row>
    <row r="12" spans="1:19" s="1" customFormat="1">
      <c r="A12" s="71">
        <f>A11+1</f>
        <v>2</v>
      </c>
      <c r="B12" s="61" t="s">
        <v>137</v>
      </c>
      <c r="C12" s="61" t="s">
        <v>138</v>
      </c>
      <c r="D12" s="86" t="s">
        <v>139</v>
      </c>
      <c r="E12" s="86">
        <v>2691540495</v>
      </c>
      <c r="F12" s="63" t="s">
        <v>140</v>
      </c>
      <c r="G12" s="65" t="s">
        <v>9</v>
      </c>
      <c r="H12" s="63" t="s">
        <v>141</v>
      </c>
      <c r="I12" s="61" t="s">
        <v>16</v>
      </c>
      <c r="J12" s="61">
        <v>25</v>
      </c>
      <c r="K12" s="61">
        <v>50</v>
      </c>
      <c r="L12" s="61">
        <v>1009</v>
      </c>
      <c r="M12" s="64">
        <v>2.25</v>
      </c>
      <c r="N12" s="64">
        <f t="shared" si="0"/>
        <v>2270.25</v>
      </c>
      <c r="O12" s="64">
        <v>0</v>
      </c>
      <c r="P12" s="64">
        <f t="shared" si="1"/>
        <v>2270.25</v>
      </c>
      <c r="Q12" s="72"/>
    </row>
    <row r="13" spans="1:19" s="1" customFormat="1" ht="15" customHeight="1">
      <c r="A13" s="71">
        <f t="shared" ref="A13:A74" si="2">A12+1</f>
        <v>3</v>
      </c>
      <c r="B13" s="61" t="s">
        <v>142</v>
      </c>
      <c r="C13" s="61" t="s">
        <v>143</v>
      </c>
      <c r="D13" s="86" t="s">
        <v>144</v>
      </c>
      <c r="E13" s="86">
        <v>2691540497</v>
      </c>
      <c r="F13" s="63" t="s">
        <v>145</v>
      </c>
      <c r="G13" s="65" t="s">
        <v>9</v>
      </c>
      <c r="H13" s="63" t="s">
        <v>146</v>
      </c>
      <c r="I13" s="61" t="s">
        <v>16</v>
      </c>
      <c r="J13" s="61">
        <v>50</v>
      </c>
      <c r="K13" s="61">
        <v>22</v>
      </c>
      <c r="L13" s="61">
        <v>438</v>
      </c>
      <c r="M13" s="64">
        <v>2.25</v>
      </c>
      <c r="N13" s="64">
        <f t="shared" si="0"/>
        <v>985.5</v>
      </c>
      <c r="O13" s="64">
        <v>500</v>
      </c>
      <c r="P13" s="64">
        <f t="shared" si="1"/>
        <v>1485.5</v>
      </c>
      <c r="Q13" s="72"/>
    </row>
    <row r="14" spans="1:19" s="1" customFormat="1">
      <c r="A14" s="71">
        <f t="shared" si="2"/>
        <v>4</v>
      </c>
      <c r="B14" s="62" t="s">
        <v>147</v>
      </c>
      <c r="C14" s="62" t="s">
        <v>148</v>
      </c>
      <c r="D14" s="87" t="s">
        <v>149</v>
      </c>
      <c r="E14" s="87">
        <v>2691540499</v>
      </c>
      <c r="F14" s="98" t="s">
        <v>150</v>
      </c>
      <c r="G14" s="65" t="s">
        <v>9</v>
      </c>
      <c r="H14" s="63" t="s">
        <v>151</v>
      </c>
      <c r="I14" s="62" t="s">
        <v>20</v>
      </c>
      <c r="J14" s="61">
        <v>210</v>
      </c>
      <c r="K14" s="62">
        <v>35</v>
      </c>
      <c r="L14" s="61">
        <v>541</v>
      </c>
      <c r="M14" s="64">
        <v>3</v>
      </c>
      <c r="N14" s="64">
        <f t="shared" si="0"/>
        <v>1623</v>
      </c>
      <c r="O14" s="64">
        <v>500</v>
      </c>
      <c r="P14" s="64">
        <f t="shared" si="1"/>
        <v>2123</v>
      </c>
      <c r="Q14" s="88"/>
    </row>
    <row r="15" spans="1:19" s="1" customFormat="1">
      <c r="A15" s="71">
        <f t="shared" si="2"/>
        <v>5</v>
      </c>
      <c r="B15" s="61" t="s">
        <v>152</v>
      </c>
      <c r="C15" s="61" t="s">
        <v>153</v>
      </c>
      <c r="D15" s="86" t="s">
        <v>139</v>
      </c>
      <c r="E15" s="86">
        <v>2691540496</v>
      </c>
      <c r="F15" s="63" t="s">
        <v>140</v>
      </c>
      <c r="G15" s="65" t="s">
        <v>9</v>
      </c>
      <c r="H15" s="63" t="s">
        <v>141</v>
      </c>
      <c r="I15" s="61" t="s">
        <v>16</v>
      </c>
      <c r="J15" s="61">
        <v>25</v>
      </c>
      <c r="K15" s="61">
        <v>7</v>
      </c>
      <c r="L15" s="61">
        <v>103</v>
      </c>
      <c r="M15" s="64">
        <v>2.25</v>
      </c>
      <c r="N15" s="64">
        <f t="shared" si="0"/>
        <v>231.75</v>
      </c>
      <c r="O15" s="64">
        <v>0</v>
      </c>
      <c r="P15" s="64">
        <f t="shared" si="1"/>
        <v>231.75</v>
      </c>
      <c r="Q15" s="72"/>
    </row>
    <row r="16" spans="1:19" s="1" customFormat="1" ht="15" customHeight="1">
      <c r="A16" s="71">
        <f t="shared" si="2"/>
        <v>6</v>
      </c>
      <c r="B16" s="61" t="s">
        <v>152</v>
      </c>
      <c r="C16" s="61" t="s">
        <v>154</v>
      </c>
      <c r="D16" s="86" t="s">
        <v>149</v>
      </c>
      <c r="E16" s="86">
        <v>2691540500</v>
      </c>
      <c r="F16" s="63" t="s">
        <v>111</v>
      </c>
      <c r="G16" s="65" t="s">
        <v>9</v>
      </c>
      <c r="H16" s="63" t="s">
        <v>112</v>
      </c>
      <c r="I16" s="61" t="s">
        <v>7</v>
      </c>
      <c r="J16" s="61">
        <v>150</v>
      </c>
      <c r="K16" s="61">
        <v>10</v>
      </c>
      <c r="L16" s="61">
        <v>291</v>
      </c>
      <c r="M16" s="64">
        <v>3</v>
      </c>
      <c r="N16" s="64">
        <f t="shared" si="0"/>
        <v>873</v>
      </c>
      <c r="O16" s="64">
        <v>600</v>
      </c>
      <c r="P16" s="64">
        <f t="shared" si="1"/>
        <v>1473</v>
      </c>
      <c r="Q16" s="72"/>
    </row>
    <row r="17" spans="1:17" s="1" customFormat="1" ht="30">
      <c r="A17" s="71">
        <f t="shared" si="2"/>
        <v>7</v>
      </c>
      <c r="B17" s="61" t="s">
        <v>155</v>
      </c>
      <c r="C17" s="61" t="s">
        <v>156</v>
      </c>
      <c r="D17" s="86" t="s">
        <v>157</v>
      </c>
      <c r="E17" s="86">
        <v>2691540503</v>
      </c>
      <c r="F17" s="66" t="s">
        <v>158</v>
      </c>
      <c r="G17" s="65" t="s">
        <v>9</v>
      </c>
      <c r="H17" s="63" t="s">
        <v>159</v>
      </c>
      <c r="I17" s="61" t="s">
        <v>160</v>
      </c>
      <c r="J17" s="61">
        <v>650</v>
      </c>
      <c r="K17" s="61">
        <v>38</v>
      </c>
      <c r="L17" s="61">
        <v>923</v>
      </c>
      <c r="M17" s="64">
        <v>4.25</v>
      </c>
      <c r="N17" s="64">
        <f t="shared" si="0"/>
        <v>3922.75</v>
      </c>
      <c r="O17" s="64">
        <v>0</v>
      </c>
      <c r="P17" s="64">
        <f t="shared" si="1"/>
        <v>3922.75</v>
      </c>
      <c r="Q17" s="72"/>
    </row>
    <row r="18" spans="1:17" s="1" customFormat="1">
      <c r="A18" s="71">
        <f t="shared" si="2"/>
        <v>8</v>
      </c>
      <c r="B18" s="61" t="s">
        <v>161</v>
      </c>
      <c r="C18" s="61" t="s">
        <v>162</v>
      </c>
      <c r="D18" s="86" t="s">
        <v>163</v>
      </c>
      <c r="E18" s="86">
        <v>2691540507</v>
      </c>
      <c r="F18" s="63" t="s">
        <v>164</v>
      </c>
      <c r="G18" s="65" t="s">
        <v>9</v>
      </c>
      <c r="H18" s="63" t="s">
        <v>165</v>
      </c>
      <c r="I18" s="61" t="s">
        <v>160</v>
      </c>
      <c r="J18" s="61">
        <v>645</v>
      </c>
      <c r="K18" s="61">
        <v>16</v>
      </c>
      <c r="L18" s="61">
        <v>215</v>
      </c>
      <c r="M18" s="64">
        <v>4.25</v>
      </c>
      <c r="N18" s="64">
        <f t="shared" si="0"/>
        <v>913.75</v>
      </c>
      <c r="O18" s="64">
        <v>700</v>
      </c>
      <c r="P18" s="64">
        <f t="shared" si="1"/>
        <v>1613.75</v>
      </c>
      <c r="Q18" s="72"/>
    </row>
    <row r="19" spans="1:17" s="1" customFormat="1" ht="30">
      <c r="A19" s="71">
        <f t="shared" si="2"/>
        <v>9</v>
      </c>
      <c r="B19" s="61" t="s">
        <v>161</v>
      </c>
      <c r="C19" s="61" t="s">
        <v>166</v>
      </c>
      <c r="D19" s="86" t="s">
        <v>163</v>
      </c>
      <c r="E19" s="86">
        <v>2691540508</v>
      </c>
      <c r="F19" s="66" t="s">
        <v>158</v>
      </c>
      <c r="G19" s="65" t="s">
        <v>9</v>
      </c>
      <c r="H19" s="63" t="s">
        <v>159</v>
      </c>
      <c r="I19" s="61" t="s">
        <v>160</v>
      </c>
      <c r="J19" s="61">
        <v>650</v>
      </c>
      <c r="K19" s="61">
        <v>2</v>
      </c>
      <c r="L19" s="61">
        <v>12</v>
      </c>
      <c r="M19" s="64">
        <v>4.25</v>
      </c>
      <c r="N19" s="64">
        <f t="shared" si="0"/>
        <v>51</v>
      </c>
      <c r="O19" s="64">
        <v>0</v>
      </c>
      <c r="P19" s="64">
        <f t="shared" si="1"/>
        <v>51</v>
      </c>
      <c r="Q19" s="72"/>
    </row>
    <row r="20" spans="1:17" s="1" customFormat="1" ht="30">
      <c r="A20" s="71">
        <f t="shared" si="2"/>
        <v>10</v>
      </c>
      <c r="B20" s="61" t="s">
        <v>161</v>
      </c>
      <c r="C20" s="61" t="s">
        <v>167</v>
      </c>
      <c r="D20" s="86" t="s">
        <v>163</v>
      </c>
      <c r="E20" s="86">
        <v>2691540506</v>
      </c>
      <c r="F20" s="63" t="s">
        <v>168</v>
      </c>
      <c r="G20" s="65" t="s">
        <v>9</v>
      </c>
      <c r="H20" s="66" t="s">
        <v>169</v>
      </c>
      <c r="I20" s="61" t="s">
        <v>93</v>
      </c>
      <c r="J20" s="61">
        <v>65</v>
      </c>
      <c r="K20" s="61">
        <v>26</v>
      </c>
      <c r="L20" s="61">
        <v>495</v>
      </c>
      <c r="M20" s="64">
        <v>2.25</v>
      </c>
      <c r="N20" s="64">
        <f t="shared" si="0"/>
        <v>1113.75</v>
      </c>
      <c r="O20" s="64">
        <v>500</v>
      </c>
      <c r="P20" s="64">
        <f t="shared" si="1"/>
        <v>1613.75</v>
      </c>
      <c r="Q20" s="72"/>
    </row>
    <row r="21" spans="1:17" s="1" customFormat="1">
      <c r="A21" s="71">
        <f t="shared" si="2"/>
        <v>11</v>
      </c>
      <c r="B21" s="61" t="s">
        <v>161</v>
      </c>
      <c r="C21" s="61" t="s">
        <v>170</v>
      </c>
      <c r="D21" s="86" t="s">
        <v>163</v>
      </c>
      <c r="E21" s="86">
        <v>2691540510</v>
      </c>
      <c r="F21" s="66" t="s">
        <v>171</v>
      </c>
      <c r="G21" s="65" t="s">
        <v>9</v>
      </c>
      <c r="H21" s="63" t="s">
        <v>172</v>
      </c>
      <c r="I21" s="61" t="s">
        <v>117</v>
      </c>
      <c r="J21" s="61">
        <v>70</v>
      </c>
      <c r="K21" s="61">
        <v>42</v>
      </c>
      <c r="L21" s="61">
        <v>852</v>
      </c>
      <c r="M21" s="64">
        <v>2.25</v>
      </c>
      <c r="N21" s="64">
        <f t="shared" si="0"/>
        <v>1917</v>
      </c>
      <c r="O21" s="64">
        <v>600</v>
      </c>
      <c r="P21" s="64">
        <f t="shared" si="1"/>
        <v>2517</v>
      </c>
      <c r="Q21" s="72" t="s">
        <v>118</v>
      </c>
    </row>
    <row r="22" spans="1:17" s="1" customFormat="1" ht="30">
      <c r="A22" s="71">
        <f t="shared" si="2"/>
        <v>12</v>
      </c>
      <c r="B22" s="61" t="s">
        <v>173</v>
      </c>
      <c r="C22" s="61" t="s">
        <v>174</v>
      </c>
      <c r="D22" s="86" t="s">
        <v>175</v>
      </c>
      <c r="E22" s="86">
        <v>2691540501</v>
      </c>
      <c r="F22" s="66" t="s">
        <v>176</v>
      </c>
      <c r="G22" s="65" t="s">
        <v>9</v>
      </c>
      <c r="H22" s="66" t="s">
        <v>177</v>
      </c>
      <c r="I22" s="61" t="s">
        <v>90</v>
      </c>
      <c r="J22" s="61">
        <v>415</v>
      </c>
      <c r="K22" s="61">
        <v>16</v>
      </c>
      <c r="L22" s="61">
        <v>465</v>
      </c>
      <c r="M22" s="64">
        <v>4.25</v>
      </c>
      <c r="N22" s="64">
        <f t="shared" si="0"/>
        <v>1976.25</v>
      </c>
      <c r="O22" s="64">
        <v>1000</v>
      </c>
      <c r="P22" s="64">
        <f t="shared" si="1"/>
        <v>2976.25</v>
      </c>
      <c r="Q22" s="72"/>
    </row>
    <row r="23" spans="1:17" s="1" customFormat="1">
      <c r="A23" s="71">
        <f t="shared" si="2"/>
        <v>13</v>
      </c>
      <c r="B23" s="61" t="s">
        <v>178</v>
      </c>
      <c r="C23" s="61" t="s">
        <v>179</v>
      </c>
      <c r="D23" s="86" t="s">
        <v>157</v>
      </c>
      <c r="E23" s="86">
        <v>2691540504</v>
      </c>
      <c r="F23" s="63" t="s">
        <v>180</v>
      </c>
      <c r="G23" s="65" t="s">
        <v>9</v>
      </c>
      <c r="H23" s="63" t="s">
        <v>181</v>
      </c>
      <c r="I23" s="61" t="s">
        <v>115</v>
      </c>
      <c r="J23" s="61">
        <v>320</v>
      </c>
      <c r="K23" s="61">
        <v>24</v>
      </c>
      <c r="L23" s="61">
        <v>373</v>
      </c>
      <c r="M23" s="64">
        <v>3.75</v>
      </c>
      <c r="N23" s="64">
        <f t="shared" si="0"/>
        <v>1398.75</v>
      </c>
      <c r="O23" s="64">
        <v>1000</v>
      </c>
      <c r="P23" s="64">
        <f t="shared" si="1"/>
        <v>2398.75</v>
      </c>
      <c r="Q23" s="72"/>
    </row>
    <row r="24" spans="1:17" s="1" customFormat="1">
      <c r="A24" s="71">
        <f t="shared" si="2"/>
        <v>14</v>
      </c>
      <c r="B24" s="61" t="s">
        <v>178</v>
      </c>
      <c r="C24" s="61" t="s">
        <v>182</v>
      </c>
      <c r="D24" s="86" t="s">
        <v>163</v>
      </c>
      <c r="E24" s="86">
        <v>2691540509</v>
      </c>
      <c r="F24" s="63" t="s">
        <v>180</v>
      </c>
      <c r="G24" s="65" t="s">
        <v>9</v>
      </c>
      <c r="H24" s="63" t="s">
        <v>181</v>
      </c>
      <c r="I24" s="61" t="s">
        <v>115</v>
      </c>
      <c r="J24" s="61">
        <v>320</v>
      </c>
      <c r="K24" s="61">
        <v>2</v>
      </c>
      <c r="L24" s="61">
        <v>12</v>
      </c>
      <c r="M24" s="64">
        <v>3.75</v>
      </c>
      <c r="N24" s="64">
        <f t="shared" si="0"/>
        <v>45</v>
      </c>
      <c r="O24" s="64">
        <v>100</v>
      </c>
      <c r="P24" s="64">
        <f t="shared" si="1"/>
        <v>145</v>
      </c>
      <c r="Q24" s="72" t="s">
        <v>118</v>
      </c>
    </row>
    <row r="25" spans="1:17" s="1" customFormat="1">
      <c r="A25" s="71">
        <f t="shared" si="2"/>
        <v>15</v>
      </c>
      <c r="B25" s="61" t="s">
        <v>178</v>
      </c>
      <c r="C25" s="61" t="s">
        <v>183</v>
      </c>
      <c r="D25" s="86" t="s">
        <v>184</v>
      </c>
      <c r="E25" s="86">
        <v>2691540505</v>
      </c>
      <c r="F25" s="63" t="s">
        <v>185</v>
      </c>
      <c r="G25" s="65" t="s">
        <v>9</v>
      </c>
      <c r="H25" s="55" t="s">
        <v>186</v>
      </c>
      <c r="I25" s="61" t="s">
        <v>94</v>
      </c>
      <c r="J25" s="61">
        <v>420</v>
      </c>
      <c r="K25" s="61">
        <v>25</v>
      </c>
      <c r="L25" s="61">
        <v>645</v>
      </c>
      <c r="M25" s="64">
        <v>4.25</v>
      </c>
      <c r="N25" s="64">
        <f t="shared" si="0"/>
        <v>2741.25</v>
      </c>
      <c r="O25" s="64">
        <v>1100</v>
      </c>
      <c r="P25" s="64">
        <f t="shared" si="1"/>
        <v>3841.25</v>
      </c>
      <c r="Q25" s="72"/>
    </row>
    <row r="26" spans="1:17" s="1" customFormat="1" ht="30">
      <c r="A26" s="71">
        <f t="shared" si="2"/>
        <v>16</v>
      </c>
      <c r="B26" s="61" t="s">
        <v>187</v>
      </c>
      <c r="C26" s="61" t="s">
        <v>188</v>
      </c>
      <c r="D26" s="86" t="s">
        <v>189</v>
      </c>
      <c r="E26" s="86">
        <v>2691540513</v>
      </c>
      <c r="F26" s="63" t="s">
        <v>123</v>
      </c>
      <c r="G26" s="65" t="s">
        <v>9</v>
      </c>
      <c r="H26" s="66" t="s">
        <v>169</v>
      </c>
      <c r="I26" s="61" t="s">
        <v>93</v>
      </c>
      <c r="J26" s="61">
        <v>65</v>
      </c>
      <c r="K26" s="61">
        <v>6</v>
      </c>
      <c r="L26" s="61">
        <v>180</v>
      </c>
      <c r="M26" s="64">
        <v>2.25</v>
      </c>
      <c r="N26" s="64">
        <f t="shared" si="0"/>
        <v>405</v>
      </c>
      <c r="O26" s="64">
        <v>500</v>
      </c>
      <c r="P26" s="64">
        <f t="shared" si="1"/>
        <v>905</v>
      </c>
      <c r="Q26" s="72"/>
    </row>
    <row r="27" spans="1:17" s="1" customFormat="1">
      <c r="A27" s="71">
        <f t="shared" si="2"/>
        <v>17</v>
      </c>
      <c r="B27" s="61" t="s">
        <v>187</v>
      </c>
      <c r="C27" s="61" t="s">
        <v>190</v>
      </c>
      <c r="D27" s="86" t="s">
        <v>191</v>
      </c>
      <c r="E27" s="86">
        <v>2691540514</v>
      </c>
      <c r="F27" s="63" t="s">
        <v>192</v>
      </c>
      <c r="G27" s="65" t="s">
        <v>9</v>
      </c>
      <c r="H27" s="63" t="s">
        <v>193</v>
      </c>
      <c r="I27" s="61" t="s">
        <v>92</v>
      </c>
      <c r="J27" s="61">
        <v>250</v>
      </c>
      <c r="K27" s="61">
        <v>111</v>
      </c>
      <c r="L27" s="61">
        <v>3256</v>
      </c>
      <c r="M27" s="64">
        <v>3</v>
      </c>
      <c r="N27" s="64">
        <f t="shared" si="0"/>
        <v>9768</v>
      </c>
      <c r="O27" s="64">
        <v>1000</v>
      </c>
      <c r="P27" s="64">
        <f t="shared" si="1"/>
        <v>10768</v>
      </c>
      <c r="Q27" s="72"/>
    </row>
    <row r="28" spans="1:17" s="1" customFormat="1" ht="30">
      <c r="A28" s="71">
        <f t="shared" si="2"/>
        <v>18</v>
      </c>
      <c r="B28" s="61" t="s">
        <v>187</v>
      </c>
      <c r="C28" s="61" t="s">
        <v>194</v>
      </c>
      <c r="D28" s="86" t="s">
        <v>189</v>
      </c>
      <c r="E28" s="86">
        <v>2691540511</v>
      </c>
      <c r="F28" s="66" t="s">
        <v>195</v>
      </c>
      <c r="G28" s="65" t="s">
        <v>9</v>
      </c>
      <c r="H28" s="63" t="s">
        <v>196</v>
      </c>
      <c r="I28" s="61" t="s">
        <v>89</v>
      </c>
      <c r="J28" s="61">
        <v>295</v>
      </c>
      <c r="K28" s="61">
        <v>41</v>
      </c>
      <c r="L28" s="61">
        <v>890</v>
      </c>
      <c r="M28" s="64">
        <v>3</v>
      </c>
      <c r="N28" s="64">
        <f t="shared" si="0"/>
        <v>2670</v>
      </c>
      <c r="O28" s="64">
        <v>500</v>
      </c>
      <c r="P28" s="64">
        <f t="shared" si="1"/>
        <v>3170</v>
      </c>
      <c r="Q28" s="72"/>
    </row>
    <row r="29" spans="1:17" s="1" customFormat="1">
      <c r="A29" s="71">
        <f t="shared" si="2"/>
        <v>19</v>
      </c>
      <c r="B29" s="61" t="s">
        <v>197</v>
      </c>
      <c r="C29" s="61" t="s">
        <v>198</v>
      </c>
      <c r="D29" s="86" t="s">
        <v>191</v>
      </c>
      <c r="E29" s="86">
        <v>2691540517</v>
      </c>
      <c r="F29" s="66" t="s">
        <v>119</v>
      </c>
      <c r="G29" s="65" t="s">
        <v>9</v>
      </c>
      <c r="H29" s="63" t="s">
        <v>120</v>
      </c>
      <c r="I29" s="61" t="s">
        <v>94</v>
      </c>
      <c r="J29" s="61">
        <v>350</v>
      </c>
      <c r="K29" s="61">
        <v>39</v>
      </c>
      <c r="L29" s="61">
        <v>890</v>
      </c>
      <c r="M29" s="64">
        <v>3.75</v>
      </c>
      <c r="N29" s="64">
        <f t="shared" si="0"/>
        <v>3337.5</v>
      </c>
      <c r="O29" s="64">
        <v>0</v>
      </c>
      <c r="P29" s="64">
        <f t="shared" si="1"/>
        <v>3337.5</v>
      </c>
      <c r="Q29" s="72"/>
    </row>
    <row r="30" spans="1:17" s="1" customFormat="1">
      <c r="A30" s="71">
        <f t="shared" si="2"/>
        <v>20</v>
      </c>
      <c r="B30" s="61" t="s">
        <v>197</v>
      </c>
      <c r="C30" s="61" t="s">
        <v>199</v>
      </c>
      <c r="D30" s="86" t="s">
        <v>191</v>
      </c>
      <c r="E30" s="86">
        <v>2691540516</v>
      </c>
      <c r="F30" s="66" t="s">
        <v>200</v>
      </c>
      <c r="G30" s="65" t="s">
        <v>9</v>
      </c>
      <c r="H30" s="63" t="s">
        <v>201</v>
      </c>
      <c r="I30" s="61" t="s">
        <v>89</v>
      </c>
      <c r="J30" s="61">
        <v>310</v>
      </c>
      <c r="K30" s="61">
        <v>29</v>
      </c>
      <c r="L30" s="61">
        <v>658</v>
      </c>
      <c r="M30" s="64">
        <v>3.75</v>
      </c>
      <c r="N30" s="64">
        <f t="shared" si="0"/>
        <v>2467.5</v>
      </c>
      <c r="O30" s="64">
        <v>700</v>
      </c>
      <c r="P30" s="64">
        <f t="shared" si="1"/>
        <v>3167.5</v>
      </c>
      <c r="Q30" s="72"/>
    </row>
    <row r="31" spans="1:17" s="1" customFormat="1">
      <c r="A31" s="71">
        <f t="shared" si="2"/>
        <v>21</v>
      </c>
      <c r="B31" s="61" t="s">
        <v>202</v>
      </c>
      <c r="C31" s="61" t="s">
        <v>203</v>
      </c>
      <c r="D31" s="86" t="s">
        <v>204</v>
      </c>
      <c r="E31" s="86">
        <v>2691540520</v>
      </c>
      <c r="F31" s="66" t="s">
        <v>205</v>
      </c>
      <c r="G31" s="65" t="s">
        <v>9</v>
      </c>
      <c r="H31" s="63" t="s">
        <v>206</v>
      </c>
      <c r="I31" s="61" t="s">
        <v>91</v>
      </c>
      <c r="J31" s="61">
        <v>190</v>
      </c>
      <c r="K31" s="61">
        <v>28</v>
      </c>
      <c r="L31" s="61">
        <v>641</v>
      </c>
      <c r="M31" s="64">
        <v>3</v>
      </c>
      <c r="N31" s="64">
        <f t="shared" si="0"/>
        <v>1923</v>
      </c>
      <c r="O31" s="64">
        <v>500</v>
      </c>
      <c r="P31" s="64">
        <f t="shared" si="1"/>
        <v>2423</v>
      </c>
      <c r="Q31" s="72"/>
    </row>
    <row r="32" spans="1:17" s="1" customFormat="1" ht="30">
      <c r="A32" s="71">
        <f t="shared" si="2"/>
        <v>22</v>
      </c>
      <c r="B32" s="61" t="s">
        <v>202</v>
      </c>
      <c r="C32" s="61" t="s">
        <v>207</v>
      </c>
      <c r="D32" s="86" t="s">
        <v>191</v>
      </c>
      <c r="E32" s="86">
        <v>2691540515</v>
      </c>
      <c r="F32" s="63" t="s">
        <v>208</v>
      </c>
      <c r="G32" s="65" t="s">
        <v>9</v>
      </c>
      <c r="H32" s="63" t="s">
        <v>209</v>
      </c>
      <c r="I32" s="61" t="s">
        <v>93</v>
      </c>
      <c r="J32" s="61">
        <v>45</v>
      </c>
      <c r="K32" s="61">
        <v>29</v>
      </c>
      <c r="L32" s="61">
        <v>345</v>
      </c>
      <c r="M32" s="64">
        <v>2.25</v>
      </c>
      <c r="N32" s="64">
        <f t="shared" si="0"/>
        <v>776.25</v>
      </c>
      <c r="O32" s="64">
        <v>0</v>
      </c>
      <c r="P32" s="64">
        <f t="shared" si="1"/>
        <v>776.25</v>
      </c>
      <c r="Q32" s="72"/>
    </row>
    <row r="33" spans="1:17" s="1" customFormat="1" ht="30">
      <c r="A33" s="71">
        <f t="shared" si="2"/>
        <v>23</v>
      </c>
      <c r="B33" s="61" t="s">
        <v>202</v>
      </c>
      <c r="C33" s="61" t="s">
        <v>210</v>
      </c>
      <c r="D33" s="86" t="s">
        <v>189</v>
      </c>
      <c r="E33" s="86">
        <v>2691540512</v>
      </c>
      <c r="F33" s="66" t="s">
        <v>211</v>
      </c>
      <c r="G33" s="65" t="s">
        <v>9</v>
      </c>
      <c r="H33" s="63" t="s">
        <v>212</v>
      </c>
      <c r="I33" s="61" t="s">
        <v>20</v>
      </c>
      <c r="J33" s="61">
        <v>235</v>
      </c>
      <c r="K33" s="61">
        <v>39</v>
      </c>
      <c r="L33" s="61">
        <v>911</v>
      </c>
      <c r="M33" s="64">
        <v>3</v>
      </c>
      <c r="N33" s="64">
        <f t="shared" si="0"/>
        <v>2733</v>
      </c>
      <c r="O33" s="64">
        <v>700</v>
      </c>
      <c r="P33" s="64">
        <f t="shared" si="1"/>
        <v>3433</v>
      </c>
      <c r="Q33" s="72"/>
    </row>
    <row r="34" spans="1:17" s="1" customFormat="1">
      <c r="A34" s="71">
        <f t="shared" si="2"/>
        <v>24</v>
      </c>
      <c r="B34" s="61" t="s">
        <v>202</v>
      </c>
      <c r="C34" s="61" t="s">
        <v>213</v>
      </c>
      <c r="D34" s="86" t="s">
        <v>204</v>
      </c>
      <c r="E34" s="86">
        <v>2691540519</v>
      </c>
      <c r="F34" s="63" t="s">
        <v>214</v>
      </c>
      <c r="G34" s="65" t="s">
        <v>9</v>
      </c>
      <c r="H34" s="63" t="s">
        <v>128</v>
      </c>
      <c r="I34" s="61" t="s">
        <v>129</v>
      </c>
      <c r="J34" s="61">
        <v>470</v>
      </c>
      <c r="K34" s="61">
        <v>54</v>
      </c>
      <c r="L34" s="61">
        <v>1206</v>
      </c>
      <c r="M34" s="64">
        <v>4.25</v>
      </c>
      <c r="N34" s="64">
        <f t="shared" si="0"/>
        <v>5125.5</v>
      </c>
      <c r="O34" s="64">
        <v>2000</v>
      </c>
      <c r="P34" s="64">
        <f t="shared" si="1"/>
        <v>7125.5</v>
      </c>
      <c r="Q34" s="72" t="s">
        <v>215</v>
      </c>
    </row>
    <row r="35" spans="1:17" s="1" customFormat="1" ht="15" customHeight="1">
      <c r="A35" s="71">
        <f t="shared" si="2"/>
        <v>25</v>
      </c>
      <c r="B35" s="61" t="s">
        <v>202</v>
      </c>
      <c r="C35" s="61" t="s">
        <v>216</v>
      </c>
      <c r="D35" s="86" t="s">
        <v>204</v>
      </c>
      <c r="E35" s="86">
        <v>2691540521</v>
      </c>
      <c r="F35" s="63" t="s">
        <v>111</v>
      </c>
      <c r="G35" s="65" t="s">
        <v>9</v>
      </c>
      <c r="H35" s="63" t="s">
        <v>112</v>
      </c>
      <c r="I35" s="61" t="s">
        <v>7</v>
      </c>
      <c r="J35" s="61">
        <v>150</v>
      </c>
      <c r="K35" s="61">
        <v>33</v>
      </c>
      <c r="L35" s="61">
        <v>704</v>
      </c>
      <c r="M35" s="64">
        <v>3</v>
      </c>
      <c r="N35" s="64">
        <f t="shared" si="0"/>
        <v>2112</v>
      </c>
      <c r="O35" s="64">
        <v>700</v>
      </c>
      <c r="P35" s="64">
        <f t="shared" si="1"/>
        <v>2812</v>
      </c>
      <c r="Q35" s="72"/>
    </row>
    <row r="36" spans="1:17" s="1" customFormat="1" ht="30">
      <c r="A36" s="71">
        <f t="shared" si="2"/>
        <v>26</v>
      </c>
      <c r="B36" s="61" t="s">
        <v>202</v>
      </c>
      <c r="C36" s="61" t="s">
        <v>217</v>
      </c>
      <c r="D36" s="86" t="s">
        <v>218</v>
      </c>
      <c r="E36" s="86">
        <v>2691540522</v>
      </c>
      <c r="F36" s="63" t="s">
        <v>219</v>
      </c>
      <c r="G36" s="65" t="s">
        <v>9</v>
      </c>
      <c r="H36" s="63" t="s">
        <v>220</v>
      </c>
      <c r="I36" s="61" t="s">
        <v>88</v>
      </c>
      <c r="J36" s="61">
        <v>85</v>
      </c>
      <c r="K36" s="61">
        <v>153</v>
      </c>
      <c r="L36" s="61">
        <v>1505</v>
      </c>
      <c r="M36" s="64">
        <v>2.25</v>
      </c>
      <c r="N36" s="64">
        <f t="shared" si="0"/>
        <v>3386.25</v>
      </c>
      <c r="O36" s="64">
        <v>500</v>
      </c>
      <c r="P36" s="64">
        <f t="shared" si="1"/>
        <v>3886.25</v>
      </c>
      <c r="Q36" s="72"/>
    </row>
    <row r="37" spans="1:17" s="1" customFormat="1">
      <c r="A37" s="71">
        <f t="shared" si="2"/>
        <v>27</v>
      </c>
      <c r="B37" s="61" t="s">
        <v>202</v>
      </c>
      <c r="C37" s="61" t="s">
        <v>221</v>
      </c>
      <c r="D37" s="86" t="s">
        <v>218</v>
      </c>
      <c r="E37" s="86">
        <v>2691540524</v>
      </c>
      <c r="F37" s="63" t="s">
        <v>222</v>
      </c>
      <c r="G37" s="65" t="s">
        <v>9</v>
      </c>
      <c r="H37" s="63" t="s">
        <v>223</v>
      </c>
      <c r="I37" s="61" t="s">
        <v>7</v>
      </c>
      <c r="J37" s="61">
        <v>130</v>
      </c>
      <c r="K37" s="61">
        <v>59</v>
      </c>
      <c r="L37" s="61">
        <v>1468</v>
      </c>
      <c r="M37" s="64">
        <v>3</v>
      </c>
      <c r="N37" s="64">
        <f t="shared" si="0"/>
        <v>4404</v>
      </c>
      <c r="O37" s="64">
        <v>600</v>
      </c>
      <c r="P37" s="64">
        <f t="shared" si="1"/>
        <v>5004</v>
      </c>
      <c r="Q37" s="72" t="s">
        <v>118</v>
      </c>
    </row>
    <row r="38" spans="1:17" s="1" customFormat="1">
      <c r="A38" s="71">
        <f t="shared" si="2"/>
        <v>28</v>
      </c>
      <c r="B38" s="61" t="s">
        <v>224</v>
      </c>
      <c r="C38" s="61" t="s">
        <v>225</v>
      </c>
      <c r="D38" s="86" t="s">
        <v>226</v>
      </c>
      <c r="E38" s="86">
        <v>2691540526</v>
      </c>
      <c r="F38" s="63" t="s">
        <v>227</v>
      </c>
      <c r="G38" s="65" t="s">
        <v>9</v>
      </c>
      <c r="H38" s="63" t="s">
        <v>7</v>
      </c>
      <c r="I38" s="61" t="s">
        <v>7</v>
      </c>
      <c r="J38" s="61">
        <v>130</v>
      </c>
      <c r="K38" s="61">
        <v>10</v>
      </c>
      <c r="L38" s="61">
        <v>150</v>
      </c>
      <c r="M38" s="64">
        <v>3</v>
      </c>
      <c r="N38" s="64">
        <f t="shared" si="0"/>
        <v>450</v>
      </c>
      <c r="O38" s="64">
        <v>0</v>
      </c>
      <c r="P38" s="64">
        <f t="shared" si="1"/>
        <v>450</v>
      </c>
      <c r="Q38" s="72"/>
    </row>
    <row r="39" spans="1:17" s="1" customFormat="1">
      <c r="A39" s="71">
        <f t="shared" si="2"/>
        <v>29</v>
      </c>
      <c r="B39" s="61" t="s">
        <v>224</v>
      </c>
      <c r="C39" s="61" t="s">
        <v>228</v>
      </c>
      <c r="D39" s="86" t="s">
        <v>226</v>
      </c>
      <c r="E39" s="86">
        <v>2691540525</v>
      </c>
      <c r="F39" s="63" t="s">
        <v>229</v>
      </c>
      <c r="G39" s="65" t="s">
        <v>9</v>
      </c>
      <c r="H39" s="63" t="s">
        <v>230</v>
      </c>
      <c r="I39" s="61" t="s">
        <v>90</v>
      </c>
      <c r="J39" s="61">
        <v>430</v>
      </c>
      <c r="K39" s="61">
        <v>28</v>
      </c>
      <c r="L39" s="61">
        <v>750</v>
      </c>
      <c r="M39" s="64">
        <v>4.25</v>
      </c>
      <c r="N39" s="64">
        <f t="shared" si="0"/>
        <v>3187.5</v>
      </c>
      <c r="O39" s="64">
        <v>1500</v>
      </c>
      <c r="P39" s="64">
        <f t="shared" si="1"/>
        <v>4687.5</v>
      </c>
      <c r="Q39" s="72"/>
    </row>
    <row r="40" spans="1:17" s="1" customFormat="1">
      <c r="A40" s="71">
        <f t="shared" si="2"/>
        <v>30</v>
      </c>
      <c r="B40" s="61" t="s">
        <v>231</v>
      </c>
      <c r="C40" s="61" t="s">
        <v>232</v>
      </c>
      <c r="D40" s="86" t="s">
        <v>233</v>
      </c>
      <c r="E40" s="86">
        <v>2691540530</v>
      </c>
      <c r="F40" s="63" t="s">
        <v>234</v>
      </c>
      <c r="G40" s="65" t="s">
        <v>9</v>
      </c>
      <c r="H40" s="66" t="s">
        <v>235</v>
      </c>
      <c r="I40" s="61" t="s">
        <v>90</v>
      </c>
      <c r="J40" s="61">
        <v>380</v>
      </c>
      <c r="K40" s="61">
        <v>43</v>
      </c>
      <c r="L40" s="61">
        <v>868</v>
      </c>
      <c r="M40" s="64">
        <v>3.75</v>
      </c>
      <c r="N40" s="64">
        <f t="shared" si="0"/>
        <v>3255</v>
      </c>
      <c r="O40" s="64">
        <v>1500</v>
      </c>
      <c r="P40" s="64">
        <f t="shared" si="1"/>
        <v>4755</v>
      </c>
      <c r="Q40" s="72"/>
    </row>
    <row r="41" spans="1:17" s="1" customFormat="1" ht="30">
      <c r="A41" s="71">
        <f t="shared" si="2"/>
        <v>31</v>
      </c>
      <c r="B41" s="61" t="s">
        <v>236</v>
      </c>
      <c r="C41" s="61" t="s">
        <v>237</v>
      </c>
      <c r="D41" s="86" t="s">
        <v>233</v>
      </c>
      <c r="E41" s="86">
        <v>2691540527</v>
      </c>
      <c r="F41" s="63" t="s">
        <v>238</v>
      </c>
      <c r="G41" s="65" t="s">
        <v>9</v>
      </c>
      <c r="H41" s="63" t="s">
        <v>239</v>
      </c>
      <c r="I41" s="61" t="s">
        <v>16</v>
      </c>
      <c r="J41" s="61">
        <v>35</v>
      </c>
      <c r="K41" s="61">
        <v>14</v>
      </c>
      <c r="L41" s="61">
        <v>185</v>
      </c>
      <c r="M41" s="64">
        <v>2.25</v>
      </c>
      <c r="N41" s="64">
        <f t="shared" si="0"/>
        <v>416.25</v>
      </c>
      <c r="O41" s="64">
        <v>0</v>
      </c>
      <c r="P41" s="64">
        <f t="shared" si="1"/>
        <v>416.25</v>
      </c>
      <c r="Q41" s="72"/>
    </row>
    <row r="42" spans="1:17" s="1" customFormat="1">
      <c r="A42" s="71">
        <f t="shared" si="2"/>
        <v>32</v>
      </c>
      <c r="B42" s="61" t="s">
        <v>236</v>
      </c>
      <c r="C42" s="61" t="s">
        <v>240</v>
      </c>
      <c r="D42" s="86" t="s">
        <v>233</v>
      </c>
      <c r="E42" s="86">
        <v>2691540531</v>
      </c>
      <c r="F42" s="66" t="s">
        <v>23</v>
      </c>
      <c r="G42" s="65" t="s">
        <v>9</v>
      </c>
      <c r="H42" s="63" t="s">
        <v>24</v>
      </c>
      <c r="I42" s="61" t="s">
        <v>18</v>
      </c>
      <c r="J42" s="61">
        <v>130</v>
      </c>
      <c r="K42" s="61">
        <v>94</v>
      </c>
      <c r="L42" s="61">
        <v>1485</v>
      </c>
      <c r="M42" s="64">
        <v>3</v>
      </c>
      <c r="N42" s="64">
        <f t="shared" si="0"/>
        <v>4455</v>
      </c>
      <c r="O42" s="64">
        <v>600</v>
      </c>
      <c r="P42" s="64">
        <f t="shared" si="1"/>
        <v>5055</v>
      </c>
      <c r="Q42" s="72"/>
    </row>
    <row r="43" spans="1:17" s="1" customFormat="1">
      <c r="A43" s="71">
        <f t="shared" si="2"/>
        <v>33</v>
      </c>
      <c r="B43" s="54" t="s">
        <v>236</v>
      </c>
      <c r="C43" s="54" t="s">
        <v>241</v>
      </c>
      <c r="D43" s="86" t="s">
        <v>242</v>
      </c>
      <c r="E43" s="86">
        <v>2691540533</v>
      </c>
      <c r="F43" s="55" t="s">
        <v>243</v>
      </c>
      <c r="G43" s="65" t="s">
        <v>9</v>
      </c>
      <c r="H43" s="89" t="s">
        <v>244</v>
      </c>
      <c r="I43" s="54" t="s">
        <v>70</v>
      </c>
      <c r="J43" s="61">
        <v>160</v>
      </c>
      <c r="K43" s="54">
        <v>33</v>
      </c>
      <c r="L43" s="61">
        <v>630</v>
      </c>
      <c r="M43" s="64">
        <v>3</v>
      </c>
      <c r="N43" s="64">
        <f t="shared" si="0"/>
        <v>1890</v>
      </c>
      <c r="O43" s="64">
        <v>500</v>
      </c>
      <c r="P43" s="64">
        <f t="shared" si="1"/>
        <v>2390</v>
      </c>
      <c r="Q43" s="56"/>
    </row>
    <row r="44" spans="1:17" s="1" customFormat="1" ht="30">
      <c r="A44" s="71">
        <f t="shared" si="2"/>
        <v>34</v>
      </c>
      <c r="B44" s="61" t="s">
        <v>236</v>
      </c>
      <c r="C44" s="61" t="s">
        <v>245</v>
      </c>
      <c r="D44" s="86" t="s">
        <v>242</v>
      </c>
      <c r="E44" s="86">
        <v>2691540532</v>
      </c>
      <c r="F44" s="63" t="s">
        <v>246</v>
      </c>
      <c r="G44" s="65" t="s">
        <v>9</v>
      </c>
      <c r="H44" s="63" t="s">
        <v>247</v>
      </c>
      <c r="I44" s="61" t="s">
        <v>114</v>
      </c>
      <c r="J44" s="61">
        <v>375</v>
      </c>
      <c r="K44" s="61">
        <v>25</v>
      </c>
      <c r="L44" s="61">
        <v>350</v>
      </c>
      <c r="M44" s="64">
        <v>3.75</v>
      </c>
      <c r="N44" s="64">
        <f t="shared" si="0"/>
        <v>1312.5</v>
      </c>
      <c r="O44" s="64">
        <v>600</v>
      </c>
      <c r="P44" s="64">
        <f t="shared" si="1"/>
        <v>1912.5</v>
      </c>
      <c r="Q44" s="72"/>
    </row>
    <row r="45" spans="1:17" s="1" customFormat="1">
      <c r="A45" s="71">
        <f t="shared" si="2"/>
        <v>35</v>
      </c>
      <c r="B45" s="61" t="s">
        <v>248</v>
      </c>
      <c r="C45" s="61" t="s">
        <v>249</v>
      </c>
      <c r="D45" s="86" t="s">
        <v>233</v>
      </c>
      <c r="E45" s="86">
        <v>2691540528</v>
      </c>
      <c r="F45" s="66" t="s">
        <v>250</v>
      </c>
      <c r="G45" s="65" t="s">
        <v>9</v>
      </c>
      <c r="H45" s="66" t="s">
        <v>251</v>
      </c>
      <c r="I45" s="61" t="s">
        <v>18</v>
      </c>
      <c r="J45" s="61">
        <v>120</v>
      </c>
      <c r="K45" s="61">
        <v>12</v>
      </c>
      <c r="L45" s="61">
        <v>326</v>
      </c>
      <c r="M45" s="64">
        <v>2.25</v>
      </c>
      <c r="N45" s="64">
        <f t="shared" si="0"/>
        <v>733.5</v>
      </c>
      <c r="O45" s="64">
        <v>500</v>
      </c>
      <c r="P45" s="64">
        <f t="shared" si="1"/>
        <v>1233.5</v>
      </c>
      <c r="Q45" s="72"/>
    </row>
    <row r="46" spans="1:17" s="1" customFormat="1">
      <c r="A46" s="71">
        <f t="shared" si="2"/>
        <v>36</v>
      </c>
      <c r="B46" s="61" t="s">
        <v>248</v>
      </c>
      <c r="C46" s="61" t="s">
        <v>252</v>
      </c>
      <c r="D46" s="86" t="s">
        <v>253</v>
      </c>
      <c r="E46" s="86">
        <v>2691540535</v>
      </c>
      <c r="F46" s="66" t="s">
        <v>254</v>
      </c>
      <c r="G46" s="65" t="s">
        <v>9</v>
      </c>
      <c r="H46" s="66" t="s">
        <v>255</v>
      </c>
      <c r="I46" s="61" t="s">
        <v>89</v>
      </c>
      <c r="J46" s="61">
        <v>320</v>
      </c>
      <c r="K46" s="61">
        <v>11</v>
      </c>
      <c r="L46" s="61">
        <v>160</v>
      </c>
      <c r="M46" s="64">
        <v>3.75</v>
      </c>
      <c r="N46" s="64">
        <f t="shared" si="0"/>
        <v>600</v>
      </c>
      <c r="O46" s="64">
        <v>600</v>
      </c>
      <c r="P46" s="64">
        <f t="shared" si="1"/>
        <v>1200</v>
      </c>
      <c r="Q46" s="72"/>
    </row>
    <row r="47" spans="1:17" s="1" customFormat="1">
      <c r="A47" s="71">
        <f t="shared" si="2"/>
        <v>37</v>
      </c>
      <c r="B47" s="61" t="s">
        <v>256</v>
      </c>
      <c r="C47" s="61" t="s">
        <v>257</v>
      </c>
      <c r="D47" s="86" t="s">
        <v>258</v>
      </c>
      <c r="E47" s="86">
        <v>2691540543</v>
      </c>
      <c r="F47" s="63" t="s">
        <v>259</v>
      </c>
      <c r="G47" s="65" t="s">
        <v>9</v>
      </c>
      <c r="H47" s="63" t="s">
        <v>260</v>
      </c>
      <c r="I47" s="61" t="s">
        <v>20</v>
      </c>
      <c r="J47" s="61">
        <v>290</v>
      </c>
      <c r="K47" s="61">
        <v>9</v>
      </c>
      <c r="L47" s="61">
        <v>204</v>
      </c>
      <c r="M47" s="64">
        <v>3.75</v>
      </c>
      <c r="N47" s="64">
        <f t="shared" si="0"/>
        <v>765</v>
      </c>
      <c r="O47" s="64">
        <v>0</v>
      </c>
      <c r="P47" s="64">
        <f t="shared" si="1"/>
        <v>765</v>
      </c>
      <c r="Q47" s="72"/>
    </row>
    <row r="48" spans="1:17" s="1" customFormat="1" ht="15" customHeight="1">
      <c r="A48" s="71">
        <f t="shared" si="2"/>
        <v>38</v>
      </c>
      <c r="B48" s="61" t="s">
        <v>256</v>
      </c>
      <c r="C48" s="61" t="s">
        <v>261</v>
      </c>
      <c r="D48" s="86" t="s">
        <v>258</v>
      </c>
      <c r="E48" s="86">
        <v>2691540544</v>
      </c>
      <c r="F48" s="63" t="s">
        <v>111</v>
      </c>
      <c r="G48" s="65" t="s">
        <v>9</v>
      </c>
      <c r="H48" s="63" t="s">
        <v>112</v>
      </c>
      <c r="I48" s="61" t="s">
        <v>7</v>
      </c>
      <c r="J48" s="61">
        <v>150</v>
      </c>
      <c r="K48" s="61">
        <v>42</v>
      </c>
      <c r="L48" s="61">
        <v>956</v>
      </c>
      <c r="M48" s="64">
        <v>3</v>
      </c>
      <c r="N48" s="64">
        <f t="shared" si="0"/>
        <v>2868</v>
      </c>
      <c r="O48" s="64">
        <v>700</v>
      </c>
      <c r="P48" s="64">
        <f t="shared" si="1"/>
        <v>3568</v>
      </c>
      <c r="Q48" s="72"/>
    </row>
    <row r="49" spans="1:17" s="1" customFormat="1">
      <c r="A49" s="71">
        <f t="shared" si="2"/>
        <v>39</v>
      </c>
      <c r="B49" s="61" t="s">
        <v>256</v>
      </c>
      <c r="C49" s="61" t="s">
        <v>262</v>
      </c>
      <c r="D49" s="86" t="s">
        <v>258</v>
      </c>
      <c r="E49" s="86">
        <v>2691540542</v>
      </c>
      <c r="F49" s="63" t="s">
        <v>263</v>
      </c>
      <c r="G49" s="65" t="s">
        <v>9</v>
      </c>
      <c r="H49" s="63" t="s">
        <v>264</v>
      </c>
      <c r="I49" s="61" t="s">
        <v>70</v>
      </c>
      <c r="J49" s="61">
        <v>135</v>
      </c>
      <c r="K49" s="61">
        <v>70</v>
      </c>
      <c r="L49" s="61">
        <v>1385</v>
      </c>
      <c r="M49" s="64">
        <v>3</v>
      </c>
      <c r="N49" s="64">
        <f t="shared" si="0"/>
        <v>4155</v>
      </c>
      <c r="O49" s="64">
        <v>700</v>
      </c>
      <c r="P49" s="64">
        <f t="shared" si="1"/>
        <v>4855</v>
      </c>
      <c r="Q49" s="72"/>
    </row>
    <row r="50" spans="1:17" s="1" customFormat="1">
      <c r="A50" s="71">
        <f t="shared" si="2"/>
        <v>40</v>
      </c>
      <c r="B50" s="61" t="s">
        <v>256</v>
      </c>
      <c r="C50" s="61" t="s">
        <v>265</v>
      </c>
      <c r="D50" s="86" t="s">
        <v>266</v>
      </c>
      <c r="E50" s="86">
        <v>2691540539</v>
      </c>
      <c r="F50" s="63" t="s">
        <v>263</v>
      </c>
      <c r="G50" s="65" t="s">
        <v>9</v>
      </c>
      <c r="H50" s="63" t="s">
        <v>264</v>
      </c>
      <c r="I50" s="61" t="s">
        <v>70</v>
      </c>
      <c r="J50" s="61">
        <v>135</v>
      </c>
      <c r="K50" s="61">
        <v>35</v>
      </c>
      <c r="L50" s="61">
        <v>738</v>
      </c>
      <c r="M50" s="64">
        <v>3</v>
      </c>
      <c r="N50" s="64">
        <f t="shared" si="0"/>
        <v>2214</v>
      </c>
      <c r="O50" s="64">
        <v>0</v>
      </c>
      <c r="P50" s="64">
        <f t="shared" si="1"/>
        <v>2214</v>
      </c>
      <c r="Q50" s="72"/>
    </row>
    <row r="51" spans="1:17" s="1" customFormat="1">
      <c r="A51" s="71">
        <f t="shared" si="2"/>
        <v>41</v>
      </c>
      <c r="B51" s="61" t="s">
        <v>256</v>
      </c>
      <c r="C51" s="61" t="s">
        <v>267</v>
      </c>
      <c r="D51" s="86" t="s">
        <v>258</v>
      </c>
      <c r="E51" s="86">
        <v>2691540541</v>
      </c>
      <c r="F51" s="63" t="s">
        <v>268</v>
      </c>
      <c r="G51" s="65" t="s">
        <v>9</v>
      </c>
      <c r="H51" s="66" t="s">
        <v>269</v>
      </c>
      <c r="I51" s="61" t="s">
        <v>93</v>
      </c>
      <c r="J51" s="61">
        <v>115</v>
      </c>
      <c r="K51" s="61">
        <v>25</v>
      </c>
      <c r="L51" s="61">
        <v>582</v>
      </c>
      <c r="M51" s="64">
        <v>2.25</v>
      </c>
      <c r="N51" s="64">
        <f t="shared" si="0"/>
        <v>1309.5</v>
      </c>
      <c r="O51" s="64">
        <v>1000</v>
      </c>
      <c r="P51" s="64">
        <f t="shared" si="1"/>
        <v>2309.5</v>
      </c>
      <c r="Q51" s="72"/>
    </row>
    <row r="52" spans="1:17" s="1" customFormat="1">
      <c r="A52" s="71">
        <f t="shared" si="2"/>
        <v>42</v>
      </c>
      <c r="B52" s="61" t="s">
        <v>270</v>
      </c>
      <c r="C52" s="61" t="s">
        <v>271</v>
      </c>
      <c r="D52" s="86" t="s">
        <v>258</v>
      </c>
      <c r="E52" s="86">
        <v>2691540540</v>
      </c>
      <c r="F52" s="63" t="s">
        <v>259</v>
      </c>
      <c r="G52" s="65" t="s">
        <v>9</v>
      </c>
      <c r="H52" s="63" t="s">
        <v>260</v>
      </c>
      <c r="I52" s="61" t="s">
        <v>20</v>
      </c>
      <c r="J52" s="61">
        <v>290</v>
      </c>
      <c r="K52" s="61">
        <v>42</v>
      </c>
      <c r="L52" s="61">
        <v>998</v>
      </c>
      <c r="M52" s="64">
        <v>3.75</v>
      </c>
      <c r="N52" s="64">
        <f t="shared" si="0"/>
        <v>3742.5</v>
      </c>
      <c r="O52" s="64">
        <v>0</v>
      </c>
      <c r="P52" s="64">
        <f t="shared" si="1"/>
        <v>3742.5</v>
      </c>
      <c r="Q52" s="72"/>
    </row>
    <row r="53" spans="1:17" s="1" customFormat="1">
      <c r="A53" s="71">
        <f t="shared" si="2"/>
        <v>43</v>
      </c>
      <c r="B53" s="61" t="s">
        <v>270</v>
      </c>
      <c r="C53" s="61" t="s">
        <v>272</v>
      </c>
      <c r="D53" s="86" t="s">
        <v>233</v>
      </c>
      <c r="E53" s="86">
        <v>2691540529</v>
      </c>
      <c r="F53" s="63" t="s">
        <v>259</v>
      </c>
      <c r="G53" s="65" t="s">
        <v>9</v>
      </c>
      <c r="H53" s="63" t="s">
        <v>260</v>
      </c>
      <c r="I53" s="61" t="s">
        <v>20</v>
      </c>
      <c r="J53" s="61">
        <v>290</v>
      </c>
      <c r="K53" s="61">
        <v>45</v>
      </c>
      <c r="L53" s="61">
        <v>1061</v>
      </c>
      <c r="M53" s="64">
        <v>3.75</v>
      </c>
      <c r="N53" s="64">
        <f t="shared" si="0"/>
        <v>3978.75</v>
      </c>
      <c r="O53" s="64">
        <v>2500</v>
      </c>
      <c r="P53" s="64">
        <f t="shared" si="1"/>
        <v>6478.75</v>
      </c>
      <c r="Q53" s="72"/>
    </row>
    <row r="54" spans="1:17" s="1" customFormat="1">
      <c r="A54" s="71">
        <f t="shared" si="2"/>
        <v>44</v>
      </c>
      <c r="B54" s="61" t="s">
        <v>270</v>
      </c>
      <c r="C54" s="61" t="s">
        <v>273</v>
      </c>
      <c r="D54" s="86" t="s">
        <v>274</v>
      </c>
      <c r="E54" s="86">
        <v>2691540559</v>
      </c>
      <c r="F54" s="66" t="s">
        <v>275</v>
      </c>
      <c r="G54" s="65" t="s">
        <v>9</v>
      </c>
      <c r="H54" s="66" t="s">
        <v>276</v>
      </c>
      <c r="I54" s="61" t="s">
        <v>18</v>
      </c>
      <c r="J54" s="61">
        <v>135</v>
      </c>
      <c r="K54" s="61">
        <v>128</v>
      </c>
      <c r="L54" s="61">
        <v>2820</v>
      </c>
      <c r="M54" s="64">
        <v>3</v>
      </c>
      <c r="N54" s="64">
        <f t="shared" si="0"/>
        <v>8460</v>
      </c>
      <c r="O54" s="64">
        <v>700</v>
      </c>
      <c r="P54" s="64">
        <f t="shared" si="1"/>
        <v>9160</v>
      </c>
      <c r="Q54" s="72"/>
    </row>
    <row r="55" spans="1:17" s="1" customFormat="1">
      <c r="A55" s="71">
        <f t="shared" si="2"/>
        <v>45</v>
      </c>
      <c r="B55" s="61" t="s">
        <v>270</v>
      </c>
      <c r="C55" s="61" t="s">
        <v>277</v>
      </c>
      <c r="D55" s="86" t="s">
        <v>274</v>
      </c>
      <c r="E55" s="86">
        <v>2691540551</v>
      </c>
      <c r="F55" s="63" t="s">
        <v>95</v>
      </c>
      <c r="G55" s="65" t="s">
        <v>9</v>
      </c>
      <c r="H55" s="63" t="s">
        <v>278</v>
      </c>
      <c r="I55" s="61" t="s">
        <v>92</v>
      </c>
      <c r="J55" s="61">
        <v>250</v>
      </c>
      <c r="K55" s="61">
        <v>26</v>
      </c>
      <c r="L55" s="61">
        <v>545</v>
      </c>
      <c r="M55" s="64">
        <v>3</v>
      </c>
      <c r="N55" s="64">
        <f t="shared" si="0"/>
        <v>1635</v>
      </c>
      <c r="O55" s="64">
        <v>0</v>
      </c>
      <c r="P55" s="64">
        <f t="shared" si="1"/>
        <v>1635</v>
      </c>
      <c r="Q55" s="72"/>
    </row>
    <row r="56" spans="1:17" s="1" customFormat="1">
      <c r="A56" s="71">
        <f t="shared" si="2"/>
        <v>46</v>
      </c>
      <c r="B56" s="61" t="s">
        <v>270</v>
      </c>
      <c r="C56" s="61" t="s">
        <v>279</v>
      </c>
      <c r="D56" s="86" t="s">
        <v>274</v>
      </c>
      <c r="E56" s="86">
        <v>2691540560</v>
      </c>
      <c r="F56" s="63" t="s">
        <v>280</v>
      </c>
      <c r="G56" s="65" t="s">
        <v>9</v>
      </c>
      <c r="H56" s="63" t="s">
        <v>63</v>
      </c>
      <c r="I56" s="61" t="s">
        <v>16</v>
      </c>
      <c r="J56" s="61">
        <v>20</v>
      </c>
      <c r="K56" s="61">
        <v>42</v>
      </c>
      <c r="L56" s="61">
        <v>662</v>
      </c>
      <c r="M56" s="64">
        <v>1.5</v>
      </c>
      <c r="N56" s="64">
        <f t="shared" si="0"/>
        <v>993</v>
      </c>
      <c r="O56" s="64">
        <f>VLOOKUP(H56,[1]Invoice!$H$5:$O$74,8,FALSE)</f>
        <v>0</v>
      </c>
      <c r="P56" s="64">
        <f t="shared" si="1"/>
        <v>993</v>
      </c>
      <c r="Q56" s="72"/>
    </row>
    <row r="57" spans="1:17" s="1" customFormat="1" ht="15" customHeight="1">
      <c r="A57" s="71">
        <f t="shared" si="2"/>
        <v>47</v>
      </c>
      <c r="B57" s="61" t="s">
        <v>270</v>
      </c>
      <c r="C57" s="61" t="s">
        <v>281</v>
      </c>
      <c r="D57" s="86" t="s">
        <v>258</v>
      </c>
      <c r="E57" s="86">
        <v>2691540545</v>
      </c>
      <c r="F57" s="66" t="s">
        <v>282</v>
      </c>
      <c r="G57" s="65" t="s">
        <v>9</v>
      </c>
      <c r="H57" s="63" t="s">
        <v>283</v>
      </c>
      <c r="I57" s="61" t="s">
        <v>7</v>
      </c>
      <c r="J57" s="61">
        <v>145</v>
      </c>
      <c r="K57" s="61">
        <v>64</v>
      </c>
      <c r="L57" s="61">
        <v>1480</v>
      </c>
      <c r="M57" s="64">
        <v>3</v>
      </c>
      <c r="N57" s="64">
        <f t="shared" si="0"/>
        <v>4440</v>
      </c>
      <c r="O57" s="64">
        <v>700</v>
      </c>
      <c r="P57" s="64">
        <f t="shared" si="1"/>
        <v>5140</v>
      </c>
      <c r="Q57" s="72"/>
    </row>
    <row r="58" spans="1:17" s="1" customFormat="1">
      <c r="A58" s="71">
        <f t="shared" si="2"/>
        <v>48</v>
      </c>
      <c r="B58" s="61" t="s">
        <v>270</v>
      </c>
      <c r="C58" s="61" t="s">
        <v>284</v>
      </c>
      <c r="D58" s="86" t="s">
        <v>274</v>
      </c>
      <c r="E58" s="86">
        <v>2691540550</v>
      </c>
      <c r="F58" s="63" t="s">
        <v>285</v>
      </c>
      <c r="G58" s="65" t="s">
        <v>9</v>
      </c>
      <c r="H58" s="63" t="s">
        <v>286</v>
      </c>
      <c r="I58" s="61" t="s">
        <v>21</v>
      </c>
      <c r="J58" s="61">
        <v>130</v>
      </c>
      <c r="K58" s="61">
        <v>2</v>
      </c>
      <c r="L58" s="61">
        <v>16</v>
      </c>
      <c r="M58" s="64">
        <v>3</v>
      </c>
      <c r="N58" s="64">
        <f t="shared" si="0"/>
        <v>48</v>
      </c>
      <c r="O58" s="64">
        <v>500</v>
      </c>
      <c r="P58" s="64">
        <f t="shared" si="1"/>
        <v>548</v>
      </c>
      <c r="Q58" s="72"/>
    </row>
    <row r="59" spans="1:17" s="1" customFormat="1" ht="30">
      <c r="A59" s="71">
        <f t="shared" si="2"/>
        <v>49</v>
      </c>
      <c r="B59" s="61" t="s">
        <v>270</v>
      </c>
      <c r="C59" s="61" t="s">
        <v>287</v>
      </c>
      <c r="D59" s="86" t="s">
        <v>274</v>
      </c>
      <c r="E59" s="86">
        <v>2691540558</v>
      </c>
      <c r="F59" s="66" t="s">
        <v>331</v>
      </c>
      <c r="G59" s="65" t="s">
        <v>9</v>
      </c>
      <c r="H59" s="63" t="s">
        <v>288</v>
      </c>
      <c r="I59" s="61" t="s">
        <v>289</v>
      </c>
      <c r="J59" s="61">
        <v>520</v>
      </c>
      <c r="K59" s="61">
        <v>30</v>
      </c>
      <c r="L59" s="61">
        <v>591</v>
      </c>
      <c r="M59" s="64">
        <v>4.25</v>
      </c>
      <c r="N59" s="64">
        <f t="shared" si="0"/>
        <v>2511.75</v>
      </c>
      <c r="O59" s="64">
        <v>0</v>
      </c>
      <c r="P59" s="64">
        <f t="shared" si="1"/>
        <v>2511.75</v>
      </c>
      <c r="Q59" s="72"/>
    </row>
    <row r="60" spans="1:17" s="1" customFormat="1" ht="30">
      <c r="A60" s="71">
        <f t="shared" si="2"/>
        <v>50</v>
      </c>
      <c r="B60" s="61" t="s">
        <v>270</v>
      </c>
      <c r="C60" s="61" t="s">
        <v>290</v>
      </c>
      <c r="D60" s="86" t="s">
        <v>274</v>
      </c>
      <c r="E60" s="86">
        <v>2691540546</v>
      </c>
      <c r="F60" s="66" t="s">
        <v>291</v>
      </c>
      <c r="G60" s="65" t="s">
        <v>9</v>
      </c>
      <c r="H60" s="63" t="s">
        <v>292</v>
      </c>
      <c r="I60" s="61" t="s">
        <v>87</v>
      </c>
      <c r="J60" s="61">
        <v>450</v>
      </c>
      <c r="K60" s="61">
        <v>23</v>
      </c>
      <c r="L60" s="61">
        <v>357</v>
      </c>
      <c r="M60" s="64">
        <v>4.25</v>
      </c>
      <c r="N60" s="64">
        <f t="shared" si="0"/>
        <v>1517.25</v>
      </c>
      <c r="O60" s="64">
        <v>0</v>
      </c>
      <c r="P60" s="64">
        <f t="shared" si="1"/>
        <v>1517.25</v>
      </c>
      <c r="Q60" s="72"/>
    </row>
    <row r="61" spans="1:17" s="1" customFormat="1">
      <c r="A61" s="71">
        <f t="shared" si="2"/>
        <v>51</v>
      </c>
      <c r="B61" s="61" t="s">
        <v>270</v>
      </c>
      <c r="C61" s="61" t="s">
        <v>293</v>
      </c>
      <c r="D61" s="86" t="s">
        <v>266</v>
      </c>
      <c r="E61" s="86">
        <v>2691540538</v>
      </c>
      <c r="F61" s="66" t="s">
        <v>294</v>
      </c>
      <c r="G61" s="65" t="s">
        <v>9</v>
      </c>
      <c r="H61" s="66" t="s">
        <v>295</v>
      </c>
      <c r="I61" s="61" t="s">
        <v>87</v>
      </c>
      <c r="J61" s="61">
        <v>500</v>
      </c>
      <c r="K61" s="61">
        <v>71</v>
      </c>
      <c r="L61" s="61">
        <v>1160</v>
      </c>
      <c r="M61" s="64">
        <v>4.25</v>
      </c>
      <c r="N61" s="64">
        <f t="shared" si="0"/>
        <v>4930</v>
      </c>
      <c r="O61" s="64">
        <v>1000</v>
      </c>
      <c r="P61" s="64">
        <f t="shared" si="1"/>
        <v>5930</v>
      </c>
      <c r="Q61" s="72"/>
    </row>
    <row r="62" spans="1:17" s="1" customFormat="1" ht="30">
      <c r="A62" s="71">
        <f t="shared" si="2"/>
        <v>52</v>
      </c>
      <c r="B62" s="61" t="s">
        <v>270</v>
      </c>
      <c r="C62" s="61" t="s">
        <v>296</v>
      </c>
      <c r="D62" s="86" t="s">
        <v>218</v>
      </c>
      <c r="E62" s="86">
        <v>2691540523</v>
      </c>
      <c r="F62" s="63" t="s">
        <v>297</v>
      </c>
      <c r="G62" s="65" t="s">
        <v>9</v>
      </c>
      <c r="H62" s="63" t="s">
        <v>288</v>
      </c>
      <c r="I62" s="61" t="s">
        <v>289</v>
      </c>
      <c r="J62" s="61">
        <v>520</v>
      </c>
      <c r="K62" s="61">
        <v>56</v>
      </c>
      <c r="L62" s="61">
        <v>1504</v>
      </c>
      <c r="M62" s="64">
        <v>4.25</v>
      </c>
      <c r="N62" s="64">
        <f t="shared" si="0"/>
        <v>6392</v>
      </c>
      <c r="O62" s="64">
        <v>2500</v>
      </c>
      <c r="P62" s="64">
        <f t="shared" si="1"/>
        <v>8892</v>
      </c>
      <c r="Q62" s="72"/>
    </row>
    <row r="63" spans="1:17" s="1" customFormat="1" ht="30">
      <c r="A63" s="71">
        <f t="shared" si="2"/>
        <v>53</v>
      </c>
      <c r="B63" s="61" t="s">
        <v>270</v>
      </c>
      <c r="C63" s="61" t="s">
        <v>298</v>
      </c>
      <c r="D63" s="86" t="s">
        <v>274</v>
      </c>
      <c r="E63" s="86">
        <v>2691540553</v>
      </c>
      <c r="F63" s="66" t="s">
        <v>113</v>
      </c>
      <c r="G63" s="65" t="s">
        <v>9</v>
      </c>
      <c r="H63" s="66" t="s">
        <v>299</v>
      </c>
      <c r="I63" s="65" t="s">
        <v>300</v>
      </c>
      <c r="J63" s="61">
        <v>65</v>
      </c>
      <c r="K63" s="61">
        <v>26</v>
      </c>
      <c r="L63" s="61">
        <v>597</v>
      </c>
      <c r="M63" s="90" t="s">
        <v>301</v>
      </c>
      <c r="N63" s="64">
        <v>4000</v>
      </c>
      <c r="O63" s="64">
        <v>0</v>
      </c>
      <c r="P63" s="64">
        <f t="shared" si="1"/>
        <v>4000</v>
      </c>
      <c r="Q63" s="72"/>
    </row>
    <row r="64" spans="1:17" s="1" customFormat="1" ht="30">
      <c r="A64" s="71">
        <f t="shared" si="2"/>
        <v>54</v>
      </c>
      <c r="B64" s="61" t="s">
        <v>270</v>
      </c>
      <c r="C64" s="61" t="s">
        <v>302</v>
      </c>
      <c r="D64" s="86" t="s">
        <v>274</v>
      </c>
      <c r="E64" s="86">
        <v>2691540555</v>
      </c>
      <c r="F64" s="63" t="s">
        <v>303</v>
      </c>
      <c r="G64" s="65" t="s">
        <v>9</v>
      </c>
      <c r="H64" s="63" t="s">
        <v>304</v>
      </c>
      <c r="I64" s="61" t="s">
        <v>20</v>
      </c>
      <c r="J64" s="61">
        <v>200</v>
      </c>
      <c r="K64" s="61">
        <v>94</v>
      </c>
      <c r="L64" s="61">
        <v>1706</v>
      </c>
      <c r="M64" s="64">
        <v>3</v>
      </c>
      <c r="N64" s="64">
        <f t="shared" ref="N64:N75" si="3">L64*M64</f>
        <v>5118</v>
      </c>
      <c r="O64" s="64">
        <v>2200</v>
      </c>
      <c r="P64" s="64">
        <f t="shared" si="1"/>
        <v>7318</v>
      </c>
      <c r="Q64" s="72"/>
    </row>
    <row r="65" spans="1:17" s="1" customFormat="1">
      <c r="A65" s="71">
        <f t="shared" si="2"/>
        <v>55</v>
      </c>
      <c r="B65" s="61" t="s">
        <v>270</v>
      </c>
      <c r="C65" s="61" t="s">
        <v>305</v>
      </c>
      <c r="D65" s="86" t="s">
        <v>274</v>
      </c>
      <c r="E65" s="86">
        <v>2691540556</v>
      </c>
      <c r="F65" s="63" t="s">
        <v>306</v>
      </c>
      <c r="G65" s="65" t="s">
        <v>9</v>
      </c>
      <c r="H65" s="63" t="s">
        <v>307</v>
      </c>
      <c r="I65" s="61" t="s">
        <v>92</v>
      </c>
      <c r="J65" s="61">
        <v>275</v>
      </c>
      <c r="K65" s="61">
        <v>46</v>
      </c>
      <c r="L65" s="61">
        <v>975</v>
      </c>
      <c r="M65" s="64">
        <v>3.75</v>
      </c>
      <c r="N65" s="64">
        <f t="shared" si="3"/>
        <v>3656.25</v>
      </c>
      <c r="O65" s="64">
        <v>1000</v>
      </c>
      <c r="P65" s="64">
        <f t="shared" si="1"/>
        <v>4656.25</v>
      </c>
      <c r="Q65" s="72"/>
    </row>
    <row r="66" spans="1:17" s="1" customFormat="1">
      <c r="A66" s="71">
        <f t="shared" si="2"/>
        <v>56</v>
      </c>
      <c r="B66" s="61" t="s">
        <v>270</v>
      </c>
      <c r="C66" s="61" t="s">
        <v>308</v>
      </c>
      <c r="D66" s="86" t="s">
        <v>253</v>
      </c>
      <c r="E66" s="86">
        <v>2691540536</v>
      </c>
      <c r="F66" s="66" t="s">
        <v>309</v>
      </c>
      <c r="G66" s="65" t="s">
        <v>9</v>
      </c>
      <c r="H66" s="63" t="s">
        <v>310</v>
      </c>
      <c r="I66" s="61" t="s">
        <v>94</v>
      </c>
      <c r="J66" s="61">
        <v>380</v>
      </c>
      <c r="K66" s="61">
        <v>15</v>
      </c>
      <c r="L66" s="61">
        <v>132</v>
      </c>
      <c r="M66" s="64">
        <v>3.75</v>
      </c>
      <c r="N66" s="64">
        <f t="shared" si="3"/>
        <v>495</v>
      </c>
      <c r="O66" s="64">
        <v>500</v>
      </c>
      <c r="P66" s="64">
        <f t="shared" si="1"/>
        <v>995</v>
      </c>
      <c r="Q66" s="72"/>
    </row>
    <row r="67" spans="1:17" s="1" customFormat="1">
      <c r="A67" s="71">
        <f t="shared" si="2"/>
        <v>57</v>
      </c>
      <c r="B67" s="61" t="s">
        <v>270</v>
      </c>
      <c r="C67" s="61" t="s">
        <v>311</v>
      </c>
      <c r="D67" s="86" t="s">
        <v>274</v>
      </c>
      <c r="E67" s="86">
        <v>2691540549</v>
      </c>
      <c r="F67" s="63" t="s">
        <v>312</v>
      </c>
      <c r="G67" s="65" t="s">
        <v>9</v>
      </c>
      <c r="H67" s="66" t="s">
        <v>313</v>
      </c>
      <c r="I67" s="61" t="s">
        <v>87</v>
      </c>
      <c r="J67" s="61">
        <v>460</v>
      </c>
      <c r="K67" s="61">
        <v>25</v>
      </c>
      <c r="L67" s="61">
        <v>570</v>
      </c>
      <c r="M67" s="64">
        <v>4.25</v>
      </c>
      <c r="N67" s="64">
        <f t="shared" si="3"/>
        <v>2422.5</v>
      </c>
      <c r="O67" s="64">
        <v>500</v>
      </c>
      <c r="P67" s="64">
        <f t="shared" si="1"/>
        <v>2922.5</v>
      </c>
      <c r="Q67" s="72"/>
    </row>
    <row r="68" spans="1:17" s="1" customFormat="1">
      <c r="A68" s="71">
        <f t="shared" si="2"/>
        <v>58</v>
      </c>
      <c r="B68" s="61" t="s">
        <v>270</v>
      </c>
      <c r="C68" s="61" t="s">
        <v>314</v>
      </c>
      <c r="D68" s="86" t="s">
        <v>274</v>
      </c>
      <c r="E68" s="86">
        <v>2691540557</v>
      </c>
      <c r="F68" s="66" t="s">
        <v>250</v>
      </c>
      <c r="G68" s="65" t="s">
        <v>9</v>
      </c>
      <c r="H68" s="63" t="s">
        <v>315</v>
      </c>
      <c r="I68" s="61" t="s">
        <v>87</v>
      </c>
      <c r="J68" s="61">
        <v>500</v>
      </c>
      <c r="K68" s="61">
        <v>50</v>
      </c>
      <c r="L68" s="61">
        <v>1175</v>
      </c>
      <c r="M68" s="64">
        <v>4.25</v>
      </c>
      <c r="N68" s="64">
        <f t="shared" si="3"/>
        <v>4993.75</v>
      </c>
      <c r="O68" s="64">
        <v>1200</v>
      </c>
      <c r="P68" s="64">
        <f t="shared" si="1"/>
        <v>6193.75</v>
      </c>
      <c r="Q68" s="72"/>
    </row>
    <row r="69" spans="1:17" s="1" customFormat="1" ht="30">
      <c r="A69" s="71">
        <f t="shared" si="2"/>
        <v>59</v>
      </c>
      <c r="B69" s="61" t="s">
        <v>270</v>
      </c>
      <c r="C69" s="61" t="s">
        <v>316</v>
      </c>
      <c r="D69" s="86" t="s">
        <v>274</v>
      </c>
      <c r="E69" s="86">
        <v>2691540548</v>
      </c>
      <c r="F69" s="63" t="s">
        <v>317</v>
      </c>
      <c r="G69" s="65" t="s">
        <v>9</v>
      </c>
      <c r="H69" s="63" t="s">
        <v>318</v>
      </c>
      <c r="I69" s="61" t="s">
        <v>92</v>
      </c>
      <c r="J69" s="61">
        <v>270</v>
      </c>
      <c r="K69" s="61">
        <v>40</v>
      </c>
      <c r="L69" s="61">
        <v>875</v>
      </c>
      <c r="M69" s="64">
        <v>3.75</v>
      </c>
      <c r="N69" s="64">
        <f t="shared" si="3"/>
        <v>3281.25</v>
      </c>
      <c r="O69" s="64">
        <v>700</v>
      </c>
      <c r="P69" s="64">
        <f t="shared" si="1"/>
        <v>3981.25</v>
      </c>
      <c r="Q69" s="72"/>
    </row>
    <row r="70" spans="1:17" s="1" customFormat="1">
      <c r="A70" s="71">
        <f t="shared" si="2"/>
        <v>60</v>
      </c>
      <c r="B70" s="61" t="s">
        <v>270</v>
      </c>
      <c r="C70" s="61" t="s">
        <v>319</v>
      </c>
      <c r="D70" s="86" t="s">
        <v>274</v>
      </c>
      <c r="E70" s="86">
        <v>2691540547</v>
      </c>
      <c r="F70" s="66" t="s">
        <v>320</v>
      </c>
      <c r="G70" s="65" t="s">
        <v>9</v>
      </c>
      <c r="H70" s="63" t="s">
        <v>321</v>
      </c>
      <c r="I70" s="61" t="s">
        <v>20</v>
      </c>
      <c r="J70" s="61">
        <v>225</v>
      </c>
      <c r="K70" s="61">
        <v>29</v>
      </c>
      <c r="L70" s="61">
        <v>576</v>
      </c>
      <c r="M70" s="64">
        <v>3</v>
      </c>
      <c r="N70" s="64">
        <f t="shared" si="3"/>
        <v>1728</v>
      </c>
      <c r="O70" s="64">
        <v>600</v>
      </c>
      <c r="P70" s="64">
        <f t="shared" si="1"/>
        <v>2328</v>
      </c>
      <c r="Q70" s="72"/>
    </row>
    <row r="71" spans="1:17" s="1" customFormat="1">
      <c r="A71" s="71">
        <f t="shared" si="2"/>
        <v>61</v>
      </c>
      <c r="B71" s="61" t="s">
        <v>270</v>
      </c>
      <c r="C71" s="61" t="s">
        <v>322</v>
      </c>
      <c r="D71" s="86" t="s">
        <v>253</v>
      </c>
      <c r="E71" s="86">
        <v>2691540534</v>
      </c>
      <c r="F71" s="63" t="s">
        <v>121</v>
      </c>
      <c r="G71" s="65" t="s">
        <v>9</v>
      </c>
      <c r="H71" s="63" t="s">
        <v>122</v>
      </c>
      <c r="I71" s="61" t="s">
        <v>20</v>
      </c>
      <c r="J71" s="61">
        <v>235</v>
      </c>
      <c r="K71" s="61">
        <v>59</v>
      </c>
      <c r="L71" s="61">
        <v>1256</v>
      </c>
      <c r="M71" s="64">
        <v>3</v>
      </c>
      <c r="N71" s="64">
        <f t="shared" si="3"/>
        <v>3768</v>
      </c>
      <c r="O71" s="64">
        <v>800</v>
      </c>
      <c r="P71" s="64">
        <f t="shared" si="1"/>
        <v>4568</v>
      </c>
      <c r="Q71" s="72"/>
    </row>
    <row r="72" spans="1:17" s="1" customFormat="1">
      <c r="A72" s="71">
        <f t="shared" si="2"/>
        <v>62</v>
      </c>
      <c r="B72" s="61" t="s">
        <v>270</v>
      </c>
      <c r="C72" s="61" t="s">
        <v>323</v>
      </c>
      <c r="D72" s="86" t="s">
        <v>274</v>
      </c>
      <c r="E72" s="86">
        <v>2691540554</v>
      </c>
      <c r="F72" s="66" t="s">
        <v>324</v>
      </c>
      <c r="G72" s="65" t="s">
        <v>9</v>
      </c>
      <c r="H72" s="63" t="s">
        <v>325</v>
      </c>
      <c r="I72" s="61" t="s">
        <v>88</v>
      </c>
      <c r="J72" s="61">
        <v>50</v>
      </c>
      <c r="K72" s="61">
        <v>56</v>
      </c>
      <c r="L72" s="61">
        <v>1323</v>
      </c>
      <c r="M72" s="64">
        <v>2.25</v>
      </c>
      <c r="N72" s="64">
        <f t="shared" si="3"/>
        <v>2976.75</v>
      </c>
      <c r="O72" s="64">
        <v>0</v>
      </c>
      <c r="P72" s="64">
        <f t="shared" si="1"/>
        <v>2976.75</v>
      </c>
      <c r="Q72" s="72"/>
    </row>
    <row r="73" spans="1:17" s="1" customFormat="1">
      <c r="A73" s="71">
        <f t="shared" si="2"/>
        <v>63</v>
      </c>
      <c r="B73" s="61" t="s">
        <v>270</v>
      </c>
      <c r="C73" s="61" t="s">
        <v>326</v>
      </c>
      <c r="D73" s="86" t="s">
        <v>191</v>
      </c>
      <c r="E73" s="86">
        <v>2691540518</v>
      </c>
      <c r="F73" s="66" t="s">
        <v>324</v>
      </c>
      <c r="G73" s="65" t="s">
        <v>9</v>
      </c>
      <c r="H73" s="63" t="s">
        <v>325</v>
      </c>
      <c r="I73" s="61" t="s">
        <v>88</v>
      </c>
      <c r="J73" s="61">
        <v>50</v>
      </c>
      <c r="K73" s="61">
        <v>37</v>
      </c>
      <c r="L73" s="61">
        <v>728</v>
      </c>
      <c r="M73" s="64">
        <v>2.25</v>
      </c>
      <c r="N73" s="64">
        <f t="shared" si="3"/>
        <v>1638</v>
      </c>
      <c r="O73" s="64">
        <v>0</v>
      </c>
      <c r="P73" s="64">
        <f t="shared" si="1"/>
        <v>1638</v>
      </c>
      <c r="Q73" s="72"/>
    </row>
    <row r="74" spans="1:17" s="1" customFormat="1">
      <c r="A74" s="71">
        <f t="shared" si="2"/>
        <v>64</v>
      </c>
      <c r="B74" s="61" t="s">
        <v>270</v>
      </c>
      <c r="C74" s="61" t="s">
        <v>327</v>
      </c>
      <c r="D74" s="86" t="s">
        <v>144</v>
      </c>
      <c r="E74" s="86">
        <v>2691540498</v>
      </c>
      <c r="F74" s="63" t="s">
        <v>127</v>
      </c>
      <c r="G74" s="65" t="s">
        <v>9</v>
      </c>
      <c r="H74" s="63" t="s">
        <v>116</v>
      </c>
      <c r="I74" s="65" t="s">
        <v>117</v>
      </c>
      <c r="J74" s="61">
        <v>55</v>
      </c>
      <c r="K74" s="61">
        <v>145</v>
      </c>
      <c r="L74" s="61">
        <v>3120</v>
      </c>
      <c r="M74" s="64">
        <v>2.25</v>
      </c>
      <c r="N74" s="64">
        <f t="shared" si="3"/>
        <v>7020</v>
      </c>
      <c r="O74" s="64">
        <v>0</v>
      </c>
      <c r="P74" s="64">
        <f t="shared" si="1"/>
        <v>7020</v>
      </c>
      <c r="Q74" s="72"/>
    </row>
    <row r="75" spans="1:17" s="1" customFormat="1" ht="15.75" thickBot="1">
      <c r="A75" s="73">
        <v>65</v>
      </c>
      <c r="B75" s="74" t="s">
        <v>270</v>
      </c>
      <c r="C75" s="74" t="s">
        <v>328</v>
      </c>
      <c r="D75" s="91" t="s">
        <v>274</v>
      </c>
      <c r="E75" s="91">
        <v>2691540552</v>
      </c>
      <c r="F75" s="99" t="s">
        <v>329</v>
      </c>
      <c r="G75" s="92" t="s">
        <v>9</v>
      </c>
      <c r="H75" s="93" t="s">
        <v>126</v>
      </c>
      <c r="I75" s="74" t="s">
        <v>21</v>
      </c>
      <c r="J75" s="74">
        <v>260</v>
      </c>
      <c r="K75" s="74">
        <v>26</v>
      </c>
      <c r="L75" s="74">
        <v>606</v>
      </c>
      <c r="M75" s="75">
        <v>3.75</v>
      </c>
      <c r="N75" s="75">
        <f t="shared" si="3"/>
        <v>2272.5</v>
      </c>
      <c r="O75" s="75">
        <v>800</v>
      </c>
      <c r="P75" s="75">
        <f t="shared" ref="P75" si="4">N75+O75</f>
        <v>3072.5</v>
      </c>
      <c r="Q75" s="94"/>
    </row>
    <row r="76" spans="1:17" s="97" customFormat="1" ht="15.75" thickBot="1">
      <c r="A76" s="120" t="s">
        <v>330</v>
      </c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2"/>
      <c r="P76" s="95">
        <f>ROUND(SUM(P11:P75),0)</f>
        <v>214175</v>
      </c>
      <c r="Q76" s="96"/>
    </row>
    <row r="77" spans="1:17" s="1" customFormat="1" ht="15.75" thickBot="1">
      <c r="A77" s="67"/>
      <c r="B77" s="68"/>
      <c r="C77" s="68"/>
      <c r="D77" s="68"/>
      <c r="E77" s="68"/>
      <c r="F77" s="29"/>
      <c r="G77" s="69"/>
      <c r="H77" s="29"/>
      <c r="I77" s="68"/>
      <c r="J77" s="68"/>
      <c r="K77" s="76">
        <f>SUM(K11:K75)</f>
        <v>2744</v>
      </c>
      <c r="L77" s="77">
        <f>SUM(L11:L75)</f>
        <v>55241</v>
      </c>
      <c r="M77" s="70"/>
      <c r="N77" s="70"/>
      <c r="O77" s="70"/>
      <c r="P77" s="70"/>
      <c r="Q77" s="68"/>
    </row>
    <row r="78" spans="1:17" s="1" customFormat="1" ht="38.25" customHeight="1" thickBot="1">
      <c r="A78" s="109" t="s">
        <v>11</v>
      </c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1"/>
    </row>
    <row r="79" spans="1:17" ht="73.5" customHeight="1" thickBot="1">
      <c r="A79" s="106" t="s">
        <v>110</v>
      </c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8"/>
    </row>
    <row r="80" spans="1:17" ht="18" customHeight="1"/>
    <row r="81" spans="15:18" ht="18" customHeight="1"/>
    <row r="82" spans="15:18" ht="18" customHeight="1">
      <c r="O82" s="35"/>
    </row>
    <row r="83" spans="15:18" ht="15.95" customHeight="1">
      <c r="R83" s="36"/>
    </row>
    <row r="84" spans="15:18" ht="15.95" customHeight="1"/>
    <row r="85" spans="15:18" ht="15.95" customHeight="1"/>
    <row r="86" spans="15:18" ht="15.95" customHeight="1"/>
    <row r="87" spans="15:18">
      <c r="Q87" s="37"/>
    </row>
  </sheetData>
  <sortState ref="B5:Q105">
    <sortCondition ref="E5:E105"/>
  </sortState>
  <mergeCells count="11">
    <mergeCell ref="A2:Q2"/>
    <mergeCell ref="A3:G3"/>
    <mergeCell ref="A9:G9"/>
    <mergeCell ref="A78:Q78"/>
    <mergeCell ref="A79:Q79"/>
    <mergeCell ref="L3:O3"/>
    <mergeCell ref="L9:Q9"/>
    <mergeCell ref="A5:F5"/>
    <mergeCell ref="A6:F6"/>
    <mergeCell ref="A7:F7"/>
    <mergeCell ref="A76:O76"/>
  </mergeCells>
  <conditionalFormatting sqref="C77 E77">
    <cfRule type="duplicateValues" dxfId="15" priority="7"/>
  </conditionalFormatting>
  <conditionalFormatting sqref="C77 E77">
    <cfRule type="duplicateValues" dxfId="14" priority="8"/>
  </conditionalFormatting>
  <conditionalFormatting sqref="E77">
    <cfRule type="duplicateValues" dxfId="13" priority="9"/>
  </conditionalFormatting>
  <conditionalFormatting sqref="C11:C57">
    <cfRule type="duplicateValues" dxfId="12" priority="3"/>
  </conditionalFormatting>
  <conditionalFormatting sqref="C58:C74">
    <cfRule type="duplicateValues" dxfId="11" priority="4"/>
  </conditionalFormatting>
  <conditionalFormatting sqref="C11:C74">
    <cfRule type="duplicateValues" dxfId="10" priority="5"/>
  </conditionalFormatting>
  <conditionalFormatting sqref="C75">
    <cfRule type="duplicateValues" dxfId="9" priority="1"/>
  </conditionalFormatting>
  <conditionalFormatting sqref="C75">
    <cfRule type="duplicateValues" dxfId="8" priority="2"/>
  </conditionalFormatting>
  <pageMargins left="0.27559055118110237" right="0.19685039370078741" top="0.49" bottom="0.61" header="0.19685039370078741" footer="0.31"/>
  <pageSetup scale="74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H3" sqref="H3:H24"/>
    </sheetView>
  </sheetViews>
  <sheetFormatPr defaultRowHeight="15" customHeight="1"/>
  <cols>
    <col min="1" max="1" width="3.42578125" bestFit="1" customWidth="1"/>
    <col min="2" max="2" width="10.7109375" bestFit="1" customWidth="1"/>
    <col min="3" max="3" width="11.7109375" bestFit="1" customWidth="1"/>
    <col min="4" max="4" width="10.7109375" bestFit="1" customWidth="1"/>
    <col min="5" max="5" width="8.7109375" bestFit="1" customWidth="1"/>
    <col min="6" max="6" width="35.42578125" bestFit="1" customWidth="1"/>
    <col min="7" max="7" width="6.42578125" bestFit="1" customWidth="1"/>
    <col min="8" max="8" width="18.5703125" bestFit="1" customWidth="1"/>
    <col min="9" max="9" width="11" bestFit="1" customWidth="1"/>
    <col min="10" max="10" width="10.140625" bestFit="1" customWidth="1"/>
    <col min="11" max="11" width="5.42578125" bestFit="1" customWidth="1"/>
    <col min="12" max="12" width="8.28515625" bestFit="1" customWidth="1"/>
    <col min="14" max="14" width="5.42578125" bestFit="1" customWidth="1"/>
    <col min="15" max="15" width="6.5703125" bestFit="1" customWidth="1"/>
    <col min="16" max="16" width="9.5703125" bestFit="1" customWidth="1"/>
  </cols>
  <sheetData>
    <row r="1" spans="1:16" ht="15" customHeight="1" thickBot="1"/>
    <row r="2" spans="1:16" ht="15" customHeight="1" thickBot="1">
      <c r="A2" s="3" t="s">
        <v>0</v>
      </c>
      <c r="B2" s="4" t="s">
        <v>13</v>
      </c>
      <c r="C2" s="4" t="s">
        <v>1</v>
      </c>
      <c r="D2" s="4" t="s">
        <v>14</v>
      </c>
      <c r="E2" s="5" t="s">
        <v>15</v>
      </c>
      <c r="F2" s="5" t="s">
        <v>2</v>
      </c>
      <c r="G2" s="4" t="s">
        <v>8</v>
      </c>
      <c r="H2" s="5" t="s">
        <v>3</v>
      </c>
      <c r="I2" s="4" t="s">
        <v>12</v>
      </c>
      <c r="J2" s="2" t="s">
        <v>25</v>
      </c>
      <c r="K2" s="6" t="s">
        <v>4</v>
      </c>
      <c r="L2" s="7" t="s">
        <v>5</v>
      </c>
      <c r="M2" s="7"/>
      <c r="N2" s="8" t="s">
        <v>6</v>
      </c>
      <c r="O2" s="9" t="s">
        <v>10</v>
      </c>
      <c r="P2" s="10" t="s">
        <v>22</v>
      </c>
    </row>
    <row r="3" spans="1:16" ht="15" customHeight="1">
      <c r="A3" s="23">
        <v>6</v>
      </c>
      <c r="B3" s="11" t="s">
        <v>29</v>
      </c>
      <c r="C3" s="11" t="s">
        <v>30</v>
      </c>
      <c r="D3" s="12" t="s">
        <v>29</v>
      </c>
      <c r="E3" s="12" t="s">
        <v>31</v>
      </c>
      <c r="F3" s="20" t="s">
        <v>32</v>
      </c>
      <c r="G3" s="13" t="s">
        <v>9</v>
      </c>
      <c r="H3" s="18" t="s">
        <v>33</v>
      </c>
      <c r="I3" s="14" t="s">
        <v>7</v>
      </c>
      <c r="J3" s="11">
        <v>155</v>
      </c>
      <c r="K3" s="11">
        <v>1</v>
      </c>
      <c r="L3" s="15">
        <v>15</v>
      </c>
      <c r="M3" s="15"/>
      <c r="N3" s="16">
        <v>3</v>
      </c>
      <c r="O3" s="16">
        <v>45</v>
      </c>
      <c r="P3" s="24" t="s">
        <v>34</v>
      </c>
    </row>
    <row r="4" spans="1:16" ht="15" customHeight="1">
      <c r="A4" s="23">
        <v>7</v>
      </c>
      <c r="B4" s="11" t="s">
        <v>29</v>
      </c>
      <c r="C4" s="11" t="s">
        <v>35</v>
      </c>
      <c r="D4" s="12" t="s">
        <v>29</v>
      </c>
      <c r="E4" s="12" t="s">
        <v>36</v>
      </c>
      <c r="F4" s="20" t="s">
        <v>37</v>
      </c>
      <c r="G4" s="13" t="s">
        <v>9</v>
      </c>
      <c r="H4" s="18" t="s">
        <v>19</v>
      </c>
      <c r="I4" s="14" t="s">
        <v>7</v>
      </c>
      <c r="J4" s="11">
        <v>155</v>
      </c>
      <c r="K4" s="11">
        <v>4</v>
      </c>
      <c r="L4" s="15">
        <v>60</v>
      </c>
      <c r="M4" s="15"/>
      <c r="N4" s="16">
        <v>3</v>
      </c>
      <c r="O4" s="16">
        <v>180</v>
      </c>
      <c r="P4" s="24" t="s">
        <v>34</v>
      </c>
    </row>
    <row r="5" spans="1:16" ht="15" customHeight="1">
      <c r="A5" s="23">
        <v>8</v>
      </c>
      <c r="B5" s="11" t="s">
        <v>29</v>
      </c>
      <c r="C5" s="11" t="s">
        <v>38</v>
      </c>
      <c r="D5" s="12" t="s">
        <v>29</v>
      </c>
      <c r="E5" s="12" t="s">
        <v>39</v>
      </c>
      <c r="F5" s="20" t="s">
        <v>40</v>
      </c>
      <c r="G5" s="13" t="s">
        <v>9</v>
      </c>
      <c r="H5" s="18" t="s">
        <v>41</v>
      </c>
      <c r="I5" s="14" t="s">
        <v>17</v>
      </c>
      <c r="J5" s="11">
        <v>60</v>
      </c>
      <c r="K5" s="11">
        <v>3</v>
      </c>
      <c r="L5" s="15">
        <v>45</v>
      </c>
      <c r="M5" s="15"/>
      <c r="N5" s="16">
        <v>2.25</v>
      </c>
      <c r="O5" s="16">
        <v>101.25</v>
      </c>
      <c r="P5" s="24" t="s">
        <v>34</v>
      </c>
    </row>
    <row r="6" spans="1:16" ht="15" customHeight="1">
      <c r="A6" s="23">
        <v>9</v>
      </c>
      <c r="B6" s="11" t="s">
        <v>29</v>
      </c>
      <c r="C6" s="11" t="s">
        <v>42</v>
      </c>
      <c r="D6" s="12" t="s">
        <v>29</v>
      </c>
      <c r="E6" s="12" t="s">
        <v>43</v>
      </c>
      <c r="F6" s="21" t="s">
        <v>44</v>
      </c>
      <c r="G6" s="13" t="s">
        <v>9</v>
      </c>
      <c r="H6" s="18" t="s">
        <v>45</v>
      </c>
      <c r="I6" s="14" t="s">
        <v>7</v>
      </c>
      <c r="J6" s="11">
        <v>150</v>
      </c>
      <c r="K6" s="11">
        <v>4</v>
      </c>
      <c r="L6" s="15">
        <v>60</v>
      </c>
      <c r="M6" s="15"/>
      <c r="N6" s="16">
        <v>3</v>
      </c>
      <c r="O6" s="16">
        <v>180</v>
      </c>
      <c r="P6" s="24" t="s">
        <v>34</v>
      </c>
    </row>
    <row r="7" spans="1:16" ht="15" customHeight="1">
      <c r="A7" s="23">
        <v>10</v>
      </c>
      <c r="B7" s="11" t="s">
        <v>29</v>
      </c>
      <c r="C7" s="11" t="s">
        <v>46</v>
      </c>
      <c r="D7" s="12" t="s">
        <v>29</v>
      </c>
      <c r="E7" s="17" t="s">
        <v>47</v>
      </c>
      <c r="F7" s="21" t="s">
        <v>48</v>
      </c>
      <c r="G7" s="13" t="s">
        <v>9</v>
      </c>
      <c r="H7" s="18" t="s">
        <v>7</v>
      </c>
      <c r="I7" s="14" t="s">
        <v>7</v>
      </c>
      <c r="J7" s="11">
        <v>130</v>
      </c>
      <c r="K7" s="11">
        <v>5</v>
      </c>
      <c r="L7" s="15">
        <v>75</v>
      </c>
      <c r="M7" s="15"/>
      <c r="N7" s="16">
        <v>3</v>
      </c>
      <c r="O7" s="16">
        <v>225</v>
      </c>
      <c r="P7" s="24" t="s">
        <v>34</v>
      </c>
    </row>
    <row r="8" spans="1:16" ht="15" customHeight="1">
      <c r="A8" s="23">
        <v>11</v>
      </c>
      <c r="B8" s="11" t="s">
        <v>29</v>
      </c>
      <c r="C8" s="11" t="s">
        <v>49</v>
      </c>
      <c r="D8" s="12" t="s">
        <v>29</v>
      </c>
      <c r="E8" s="12" t="s">
        <v>50</v>
      </c>
      <c r="F8" s="20" t="s">
        <v>26</v>
      </c>
      <c r="G8" s="13" t="s">
        <v>9</v>
      </c>
      <c r="H8" s="18" t="s">
        <v>21</v>
      </c>
      <c r="I8" s="14" t="s">
        <v>21</v>
      </c>
      <c r="J8" s="11">
        <v>200</v>
      </c>
      <c r="K8" s="11">
        <v>7</v>
      </c>
      <c r="L8" s="15">
        <v>105</v>
      </c>
      <c r="M8" s="15"/>
      <c r="N8" s="16">
        <v>3</v>
      </c>
      <c r="O8" s="16">
        <v>315</v>
      </c>
      <c r="P8" s="24" t="s">
        <v>34</v>
      </c>
    </row>
    <row r="9" spans="1:16" ht="15" customHeight="1">
      <c r="A9" s="23">
        <v>12</v>
      </c>
      <c r="B9" s="11" t="s">
        <v>29</v>
      </c>
      <c r="C9" s="11" t="s">
        <v>51</v>
      </c>
      <c r="D9" s="12" t="s">
        <v>29</v>
      </c>
      <c r="E9" s="17" t="s">
        <v>52</v>
      </c>
      <c r="F9" s="21" t="s">
        <v>53</v>
      </c>
      <c r="G9" s="13" t="s">
        <v>9</v>
      </c>
      <c r="H9" s="18" t="s">
        <v>54</v>
      </c>
      <c r="I9" s="14" t="s">
        <v>17</v>
      </c>
      <c r="J9" s="11">
        <v>75</v>
      </c>
      <c r="K9" s="11">
        <v>3</v>
      </c>
      <c r="L9" s="15">
        <v>45</v>
      </c>
      <c r="M9" s="15"/>
      <c r="N9" s="16">
        <v>2.25</v>
      </c>
      <c r="O9" s="16">
        <v>101.25</v>
      </c>
      <c r="P9" s="25" t="s">
        <v>34</v>
      </c>
    </row>
    <row r="10" spans="1:16" ht="15" customHeight="1">
      <c r="A10" s="23">
        <v>15</v>
      </c>
      <c r="B10" s="11" t="s">
        <v>29</v>
      </c>
      <c r="C10" s="11" t="s">
        <v>57</v>
      </c>
      <c r="D10" s="12" t="s">
        <v>29</v>
      </c>
      <c r="E10" s="17" t="s">
        <v>58</v>
      </c>
      <c r="F10" s="21" t="s">
        <v>55</v>
      </c>
      <c r="G10" s="13" t="s">
        <v>9</v>
      </c>
      <c r="H10" s="18" t="s">
        <v>56</v>
      </c>
      <c r="I10" s="14" t="s">
        <v>16</v>
      </c>
      <c r="J10" s="11">
        <v>25</v>
      </c>
      <c r="K10" s="11">
        <v>4</v>
      </c>
      <c r="L10" s="15">
        <v>45</v>
      </c>
      <c r="M10" s="15"/>
      <c r="N10" s="16">
        <v>1.5</v>
      </c>
      <c r="O10" s="16">
        <v>67.5</v>
      </c>
      <c r="P10" s="24" t="s">
        <v>34</v>
      </c>
    </row>
    <row r="11" spans="1:16" ht="15" customHeight="1">
      <c r="A11" s="23">
        <v>17</v>
      </c>
      <c r="B11" s="11" t="s">
        <v>59</v>
      </c>
      <c r="C11" s="11" t="s">
        <v>60</v>
      </c>
      <c r="D11" s="12" t="s">
        <v>59</v>
      </c>
      <c r="E11" s="17" t="s">
        <v>61</v>
      </c>
      <c r="F11" s="20" t="s">
        <v>62</v>
      </c>
      <c r="G11" s="13" t="s">
        <v>9</v>
      </c>
      <c r="H11" s="18" t="s">
        <v>63</v>
      </c>
      <c r="I11" s="14" t="s">
        <v>16</v>
      </c>
      <c r="J11" s="11">
        <v>20</v>
      </c>
      <c r="K11" s="11">
        <v>1</v>
      </c>
      <c r="L11" s="15">
        <v>10</v>
      </c>
      <c r="M11" s="15"/>
      <c r="N11" s="16">
        <v>1.5</v>
      </c>
      <c r="O11" s="16">
        <v>15</v>
      </c>
      <c r="P11" s="24" t="s">
        <v>34</v>
      </c>
    </row>
    <row r="12" spans="1:16" ht="15" customHeight="1">
      <c r="A12" s="23">
        <v>18</v>
      </c>
      <c r="B12" s="11" t="s">
        <v>59</v>
      </c>
      <c r="C12" s="11" t="s">
        <v>64</v>
      </c>
      <c r="D12" s="12" t="s">
        <v>59</v>
      </c>
      <c r="E12" s="17" t="s">
        <v>65</v>
      </c>
      <c r="F12" s="20" t="s">
        <v>27</v>
      </c>
      <c r="G12" s="13" t="s">
        <v>9</v>
      </c>
      <c r="H12" s="18" t="s">
        <v>28</v>
      </c>
      <c r="I12" s="14" t="s">
        <v>16</v>
      </c>
      <c r="J12" s="11">
        <v>15</v>
      </c>
      <c r="K12" s="11">
        <v>1</v>
      </c>
      <c r="L12" s="15">
        <v>15</v>
      </c>
      <c r="M12" s="15"/>
      <c r="N12" s="16">
        <v>1.5</v>
      </c>
      <c r="O12" s="16">
        <v>22.5</v>
      </c>
      <c r="P12" s="24" t="s">
        <v>34</v>
      </c>
    </row>
    <row r="13" spans="1:16" ht="15" customHeight="1">
      <c r="A13" s="23">
        <v>21</v>
      </c>
      <c r="B13" s="11" t="s">
        <v>59</v>
      </c>
      <c r="C13" s="11" t="s">
        <v>66</v>
      </c>
      <c r="D13" s="12" t="s">
        <v>59</v>
      </c>
      <c r="E13" s="12" t="s">
        <v>67</v>
      </c>
      <c r="F13" s="20" t="s">
        <v>68</v>
      </c>
      <c r="G13" s="13" t="s">
        <v>9</v>
      </c>
      <c r="H13" s="18" t="s">
        <v>69</v>
      </c>
      <c r="I13" s="14" t="s">
        <v>70</v>
      </c>
      <c r="J13" s="11">
        <v>120</v>
      </c>
      <c r="K13" s="11">
        <v>2</v>
      </c>
      <c r="L13" s="15">
        <v>6</v>
      </c>
      <c r="M13" s="15"/>
      <c r="N13" s="16">
        <v>2.25</v>
      </c>
      <c r="O13" s="16">
        <v>13.5</v>
      </c>
      <c r="P13" s="24" t="s">
        <v>34</v>
      </c>
    </row>
    <row r="14" spans="1:16" ht="15" customHeight="1">
      <c r="A14" s="23">
        <v>31</v>
      </c>
      <c r="B14" s="11" t="s">
        <v>71</v>
      </c>
      <c r="C14" s="11" t="s">
        <v>72</v>
      </c>
      <c r="D14" s="12" t="s">
        <v>71</v>
      </c>
      <c r="E14" s="12" t="s">
        <v>73</v>
      </c>
      <c r="F14" s="21" t="s">
        <v>74</v>
      </c>
      <c r="G14" s="13" t="s">
        <v>9</v>
      </c>
      <c r="H14" s="19" t="s">
        <v>75</v>
      </c>
      <c r="I14" s="14" t="s">
        <v>20</v>
      </c>
      <c r="J14" s="11">
        <v>170</v>
      </c>
      <c r="K14" s="11">
        <v>7</v>
      </c>
      <c r="L14" s="15">
        <v>150</v>
      </c>
      <c r="M14" s="15"/>
      <c r="N14" s="16">
        <v>3</v>
      </c>
      <c r="O14" s="16">
        <v>450</v>
      </c>
      <c r="P14" s="24" t="s">
        <v>34</v>
      </c>
    </row>
    <row r="15" spans="1:16" ht="15" customHeight="1">
      <c r="A15" s="23">
        <v>39</v>
      </c>
      <c r="B15" s="11" t="s">
        <v>76</v>
      </c>
      <c r="C15" s="11" t="s">
        <v>79</v>
      </c>
      <c r="D15" s="12" t="s">
        <v>76</v>
      </c>
      <c r="E15" s="12" t="s">
        <v>80</v>
      </c>
      <c r="F15" s="21" t="s">
        <v>77</v>
      </c>
      <c r="G15" s="13" t="s">
        <v>9</v>
      </c>
      <c r="H15" s="18" t="s">
        <v>78</v>
      </c>
      <c r="I15" s="14" t="s">
        <v>20</v>
      </c>
      <c r="J15" s="11">
        <v>210</v>
      </c>
      <c r="K15" s="11">
        <v>4</v>
      </c>
      <c r="L15" s="15">
        <v>60</v>
      </c>
      <c r="M15" s="15"/>
      <c r="N15" s="16">
        <v>3</v>
      </c>
      <c r="O15" s="16">
        <v>180</v>
      </c>
      <c r="P15" s="24" t="s">
        <v>34</v>
      </c>
    </row>
    <row r="16" spans="1:16" ht="15" customHeight="1">
      <c r="A16" s="23">
        <v>71</v>
      </c>
      <c r="B16" s="11" t="s">
        <v>81</v>
      </c>
      <c r="C16" s="11" t="s">
        <v>82</v>
      </c>
      <c r="D16" s="12" t="s">
        <v>81</v>
      </c>
      <c r="E16" s="12" t="s">
        <v>67</v>
      </c>
      <c r="F16" s="21" t="s">
        <v>23</v>
      </c>
      <c r="G16" s="13" t="s">
        <v>9</v>
      </c>
      <c r="H16" s="18" t="s">
        <v>24</v>
      </c>
      <c r="I16" s="14" t="s">
        <v>18</v>
      </c>
      <c r="J16" s="11">
        <v>130</v>
      </c>
      <c r="K16" s="11">
        <v>1</v>
      </c>
      <c r="L16" s="15">
        <v>4</v>
      </c>
      <c r="M16" s="15"/>
      <c r="N16" s="16">
        <v>3</v>
      </c>
      <c r="O16" s="16">
        <v>12</v>
      </c>
      <c r="P16" s="24" t="s">
        <v>34</v>
      </c>
    </row>
  </sheetData>
  <conditionalFormatting sqref="C2">
    <cfRule type="duplicateValues" dxfId="7" priority="8"/>
  </conditionalFormatting>
  <conditionalFormatting sqref="C3:C16">
    <cfRule type="duplicateValues" dxfId="6" priority="6"/>
    <cfRule type="duplicateValues" dxfId="5" priority="7"/>
  </conditionalFormatting>
  <conditionalFormatting sqref="C3:C16">
    <cfRule type="duplicateValues" dxfId="4" priority="5"/>
  </conditionalFormatting>
  <conditionalFormatting sqref="C3:C16">
    <cfRule type="duplicateValues" dxfId="3" priority="4"/>
  </conditionalFormatting>
  <conditionalFormatting sqref="C3:C16">
    <cfRule type="duplicateValues" dxfId="2" priority="3"/>
  </conditionalFormatting>
  <conditionalFormatting sqref="C3:C16">
    <cfRule type="duplicateValues" dxfId="1" priority="2"/>
  </conditionalFormatting>
  <conditionalFormatting sqref="C3:C1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6:Q70"/>
  <sheetViews>
    <sheetView workbookViewId="0">
      <selection activeCell="P27" sqref="P27"/>
    </sheetView>
  </sheetViews>
  <sheetFormatPr defaultRowHeight="15"/>
  <sheetData>
    <row r="6" spans="7:7">
      <c r="G6" t="s">
        <v>98</v>
      </c>
    </row>
    <row r="7" spans="7:7">
      <c r="G7" t="s">
        <v>99</v>
      </c>
    </row>
    <row r="8" spans="7:7">
      <c r="G8" t="s">
        <v>100</v>
      </c>
    </row>
    <row r="9" spans="7:7">
      <c r="G9" t="s">
        <v>101</v>
      </c>
    </row>
    <row r="10" spans="7:7">
      <c r="G10" t="s">
        <v>102</v>
      </c>
    </row>
    <row r="11" spans="7:7">
      <c r="G11" t="s">
        <v>103</v>
      </c>
    </row>
    <row r="12" spans="7:7">
      <c r="G12" t="s">
        <v>4</v>
      </c>
    </row>
    <row r="13" spans="7:7">
      <c r="G13" t="s">
        <v>5</v>
      </c>
    </row>
    <row r="14" spans="7:7">
      <c r="G14" t="s">
        <v>104</v>
      </c>
    </row>
    <row r="15" spans="7:7">
      <c r="G15" t="s">
        <v>105</v>
      </c>
    </row>
    <row r="16" spans="7:7">
      <c r="G16" t="s">
        <v>106</v>
      </c>
    </row>
    <row r="17" spans="7:17">
      <c r="G17" t="s">
        <v>107</v>
      </c>
    </row>
    <row r="18" spans="7:17">
      <c r="G18">
        <v>2691540130</v>
      </c>
    </row>
    <row r="19" spans="7:17">
      <c r="G19" t="s">
        <v>108</v>
      </c>
    </row>
    <row r="20" spans="7:17">
      <c r="G20" t="s">
        <v>96</v>
      </c>
      <c r="P20">
        <v>33</v>
      </c>
      <c r="Q20">
        <v>769</v>
      </c>
    </row>
    <row r="21" spans="7:17">
      <c r="G21" t="s">
        <v>109</v>
      </c>
      <c r="P21">
        <v>22</v>
      </c>
      <c r="Q21">
        <v>190</v>
      </c>
    </row>
    <row r="22" spans="7:17">
      <c r="G22" s="28">
        <v>56032</v>
      </c>
      <c r="P22">
        <v>12</v>
      </c>
      <c r="Q22">
        <v>247</v>
      </c>
    </row>
    <row r="23" spans="7:17">
      <c r="G23" s="28">
        <v>64795</v>
      </c>
      <c r="P23">
        <v>12</v>
      </c>
      <c r="Q23">
        <v>196</v>
      </c>
    </row>
    <row r="24" spans="7:17">
      <c r="G24">
        <v>33</v>
      </c>
      <c r="P24">
        <v>23</v>
      </c>
      <c r="Q24">
        <v>445</v>
      </c>
    </row>
    <row r="25" spans="7:17">
      <c r="G25">
        <v>769</v>
      </c>
      <c r="P25">
        <v>15</v>
      </c>
      <c r="Q25">
        <v>280</v>
      </c>
    </row>
    <row r="26" spans="7:17">
      <c r="G26">
        <v>2691540131</v>
      </c>
      <c r="P26">
        <f>SUM(P20:P25)</f>
        <v>117</v>
      </c>
      <c r="Q26">
        <f>SUM(Q20:Q25)</f>
        <v>2127</v>
      </c>
    </row>
    <row r="27" spans="7:17">
      <c r="G27" t="s">
        <v>108</v>
      </c>
    </row>
    <row r="28" spans="7:17">
      <c r="G28" t="s">
        <v>96</v>
      </c>
    </row>
    <row r="29" spans="7:17">
      <c r="G29" t="s">
        <v>109</v>
      </c>
    </row>
    <row r="30" spans="7:17">
      <c r="G30" s="28">
        <v>33516</v>
      </c>
    </row>
    <row r="31" spans="7:17">
      <c r="G31" s="28">
        <v>38758</v>
      </c>
    </row>
    <row r="32" spans="7:17">
      <c r="G32">
        <v>22</v>
      </c>
    </row>
    <row r="33" spans="7:7">
      <c r="G33">
        <v>190</v>
      </c>
    </row>
    <row r="34" spans="7:7">
      <c r="G34">
        <v>2691540132</v>
      </c>
    </row>
    <row r="35" spans="7:7">
      <c r="G35" t="s">
        <v>108</v>
      </c>
    </row>
    <row r="36" spans="7:7">
      <c r="G36" t="s">
        <v>96</v>
      </c>
    </row>
    <row r="37" spans="7:7">
      <c r="G37" t="s">
        <v>109</v>
      </c>
    </row>
    <row r="38" spans="7:7">
      <c r="G38" s="28">
        <v>19988</v>
      </c>
    </row>
    <row r="39" spans="7:7">
      <c r="G39" s="28">
        <v>23114</v>
      </c>
    </row>
    <row r="40" spans="7:7">
      <c r="G40">
        <v>12</v>
      </c>
    </row>
    <row r="41" spans="7:7">
      <c r="G41">
        <v>247</v>
      </c>
    </row>
    <row r="42" spans="7:7">
      <c r="G42">
        <v>2691540133</v>
      </c>
    </row>
    <row r="43" spans="7:7">
      <c r="G43" t="s">
        <v>108</v>
      </c>
    </row>
    <row r="44" spans="7:7">
      <c r="G44" t="s">
        <v>96</v>
      </c>
    </row>
    <row r="45" spans="7:7">
      <c r="G45" t="s">
        <v>109</v>
      </c>
    </row>
    <row r="46" spans="7:7">
      <c r="G46" s="28">
        <v>19641</v>
      </c>
    </row>
    <row r="47" spans="7:7">
      <c r="G47" s="28">
        <v>22713</v>
      </c>
    </row>
    <row r="48" spans="7:7">
      <c r="G48">
        <v>12</v>
      </c>
    </row>
    <row r="49" spans="7:7">
      <c r="G49">
        <v>196</v>
      </c>
    </row>
    <row r="50" spans="7:7">
      <c r="G50">
        <v>2691540134</v>
      </c>
    </row>
    <row r="51" spans="7:7">
      <c r="G51" t="s">
        <v>108</v>
      </c>
    </row>
    <row r="52" spans="7:7">
      <c r="G52" t="s">
        <v>96</v>
      </c>
    </row>
    <row r="53" spans="7:7">
      <c r="G53" t="s">
        <v>109</v>
      </c>
    </row>
    <row r="54" spans="7:7">
      <c r="G54" s="28">
        <v>31558</v>
      </c>
    </row>
    <row r="55" spans="7:7">
      <c r="G55" s="28">
        <v>36494</v>
      </c>
    </row>
    <row r="56" spans="7:7">
      <c r="G56">
        <v>23</v>
      </c>
    </row>
    <row r="57" spans="7:7">
      <c r="G57">
        <v>445</v>
      </c>
    </row>
    <row r="58" spans="7:7">
      <c r="G58">
        <v>2691540135</v>
      </c>
    </row>
    <row r="59" spans="7:7">
      <c r="G59" t="s">
        <v>108</v>
      </c>
    </row>
    <row r="60" spans="7:7">
      <c r="G60" t="s">
        <v>96</v>
      </c>
    </row>
    <row r="61" spans="7:7">
      <c r="G61" t="s">
        <v>109</v>
      </c>
    </row>
    <row r="62" spans="7:7">
      <c r="G62" s="28">
        <v>21771</v>
      </c>
    </row>
    <row r="63" spans="7:7">
      <c r="G63" s="28">
        <v>25176</v>
      </c>
    </row>
    <row r="64" spans="7:7">
      <c r="G64">
        <v>15</v>
      </c>
    </row>
    <row r="65" spans="7:7">
      <c r="G65">
        <v>280</v>
      </c>
    </row>
    <row r="66" spans="7:7">
      <c r="G66">
        <v>2127</v>
      </c>
    </row>
    <row r="67" spans="7:7">
      <c r="G67">
        <v>3.75</v>
      </c>
    </row>
    <row r="68" spans="7:7">
      <c r="G68">
        <v>7976.25</v>
      </c>
    </row>
    <row r="69" spans="7:7">
      <c r="G69" s="28">
        <v>3500</v>
      </c>
    </row>
    <row r="70" spans="7:7">
      <c r="G70" s="28">
        <v>11476.25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2025-12-22T14:40:35Z</cp:lastPrinted>
  <dcterms:created xsi:type="dcterms:W3CDTF">2024-01-18T12:49:24Z</dcterms:created>
  <dcterms:modified xsi:type="dcterms:W3CDTF">2025-12-24T13:46:29Z</dcterms:modified>
</cp:coreProperties>
</file>