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L8"/>
  <c r="L7"/>
  <c r="I5"/>
  <c r="J5"/>
  <c r="I6"/>
  <c r="J6"/>
  <c r="I7"/>
  <c r="J7"/>
  <c r="J4"/>
  <c r="I4"/>
  <c r="H7"/>
  <c r="H5"/>
  <c r="L5" s="1"/>
  <c r="H6"/>
  <c r="L6" s="1"/>
  <c r="H4"/>
  <c r="L4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<sst xmlns="http://schemas.openxmlformats.org/spreadsheetml/2006/main" count="38" uniqueCount="33">
  <si>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</si>
  <si>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11/10/2024</t>
  </si>
  <si>
    <t>89</t>
  </si>
  <si>
    <t>22/10/2024</t>
  </si>
  <si>
    <t>183</t>
  </si>
  <si>
    <t>09/10/2024</t>
  </si>
  <si>
    <t>91</t>
  </si>
  <si>
    <t>90</t>
  </si>
  <si>
    <t>Thanking you for your business.
PRAGATI LOGISTICS</t>
  </si>
  <si>
    <t>PL/DO/13954</t>
  </si>
  <si>
    <t>PL/DO/14104</t>
  </si>
  <si>
    <t>PL/DO/14115</t>
  </si>
  <si>
    <t>PL/DO/14594</t>
  </si>
  <si>
    <t>SL</t>
  </si>
  <si>
    <t>DATE</t>
  </si>
  <si>
    <t>LR NO</t>
  </si>
  <si>
    <t>INV NO</t>
  </si>
  <si>
    <t>FROM</t>
  </si>
  <si>
    <t>TO</t>
  </si>
  <si>
    <t>ATHAGARH</t>
  </si>
  <si>
    <t>KAMAKHYANAGAR</t>
  </si>
  <si>
    <t>CTC</t>
  </si>
  <si>
    <t>CASE</t>
  </si>
  <si>
    <t>RATE</t>
  </si>
  <si>
    <t xml:space="preserve">SUBHAS KUMAR RAHUL KUMAR
Address: MAHATAB ROAD,7008279437
GST No:21ABLFS2619D1ZI
</t>
  </si>
  <si>
    <t>BARAMBA</t>
  </si>
  <si>
    <t>AMOUNT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</si>
  <si>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</si>
  <si>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</si>
  <si>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</si>
  <si>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</si>
  <si>
    <t xml:space="preserve">Bill Date:31/10/2024
Bill NO : 24921
Total Amount: 2810.00
</t>
  </si>
  <si>
    <t>(RUPEES TWO THOUSAND EIGHT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</si>
</sst>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6</xdr:col>
      <xdr:colOff>180975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85725"/>
          <a:ext cx="40100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5.5703125" style="2" bestFit="1" customWidth="1"/>
    <col min="9" max="9" width="6.42578125" style="2" customWidth="1"/>
    <col min="10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  <c r="L1" s="18"/>
    </row>
    <row r="2" spans="1:12" ht="64.5" customHeight="1">
      <c r="A2" s="17" t="s">
        <v>24</v>
      </c>
      <c r="B2" s="17"/>
      <c r="C2" s="17"/>
      <c r="D2" s="17"/>
      <c r="E2" s="17"/>
      <c r="F2" s="17"/>
      <c r="G2" s="17"/>
      <c r="H2" s="18" t="s">
        <v>31</v>
      </c>
      <c r="I2" s="18"/>
      <c r="J2" s="18"/>
      <c r="K2" s="18"/>
      <c r="L2" s="18"/>
    </row>
    <row r="3" spans="1:12" s="10" customFormat="1" ht="1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22</v>
      </c>
      <c r="H3" s="9" t="s">
        <v>23</v>
      </c>
      <c r="I3" s="9" t="s">
        <v>28</v>
      </c>
      <c r="J3" s="9" t="s">
        <v>29</v>
      </c>
      <c r="K3" s="9" t="s">
        <v>30</v>
      </c>
      <c r="L3" s="9" t="s">
        <v>26</v>
      </c>
    </row>
    <row r="4" spans="1:12">
      <c r="A4" s="19">
        <v>1</v>
      </c>
      <c r="B4" s="4" t="s">
        <v>5</v>
      </c>
      <c r="C4" s="4" t="s">
        <v>9</v>
      </c>
      <c r="D4" s="4" t="s">
        <v>6</v>
      </c>
      <c r="E4" s="8" t="s">
        <v>21</v>
      </c>
      <c r="F4" s="4" t="s">
        <v>19</v>
      </c>
      <c r="G4" s="4">
        <v>14</v>
      </c>
      <c r="H4" s="7">
        <f>VLOOKUP(F4,'[1]SUBHAS KU RAUL KU'!$C$5:$D$19,2,FALSE)</f>
        <v>40</v>
      </c>
      <c r="I4" s="7">
        <f>G4*2</f>
        <v>28</v>
      </c>
      <c r="J4" s="7">
        <f>G4*8</f>
        <v>112</v>
      </c>
      <c r="K4" s="7">
        <v>40</v>
      </c>
      <c r="L4" s="7">
        <f>G4*H4+I4+J4+K4</f>
        <v>740</v>
      </c>
    </row>
    <row r="5" spans="1:12">
      <c r="A5" s="19">
        <v>2</v>
      </c>
      <c r="B5" s="4" t="s">
        <v>1</v>
      </c>
      <c r="C5" s="4" t="s">
        <v>10</v>
      </c>
      <c r="D5" s="4" t="s">
        <v>2</v>
      </c>
      <c r="E5" s="8" t="s">
        <v>21</v>
      </c>
      <c r="F5" s="8" t="s">
        <v>25</v>
      </c>
      <c r="G5" s="4">
        <v>26</v>
      </c>
      <c r="H5" s="7">
        <f>VLOOKUP(F5,'[1]SUBHAS KU RAUL KU'!$C$5:$D$19,2,FALSE)</f>
        <v>40</v>
      </c>
      <c r="I5" s="7">
        <f t="shared" ref="I5:I7" si="0">G5*2</f>
        <v>52</v>
      </c>
      <c r="J5" s="7">
        <f t="shared" ref="J5:J7" si="1">G5*8</f>
        <v>208</v>
      </c>
      <c r="K5" s="7">
        <v>40</v>
      </c>
      <c r="L5" s="7">
        <f t="shared" ref="L5:L7" si="2">G5*H5+I5+J5+K5</f>
        <v>1340</v>
      </c>
    </row>
    <row r="6" spans="1:12">
      <c r="A6" s="19">
        <v>3</v>
      </c>
      <c r="B6" s="4" t="s">
        <v>1</v>
      </c>
      <c r="C6" s="4" t="s">
        <v>11</v>
      </c>
      <c r="D6" s="4" t="s">
        <v>7</v>
      </c>
      <c r="E6" s="8" t="s">
        <v>21</v>
      </c>
      <c r="F6" s="4" t="s">
        <v>20</v>
      </c>
      <c r="G6" s="4">
        <v>9</v>
      </c>
      <c r="H6" s="7">
        <f>VLOOKUP(F6,'[1]SUBHAS KU RAUL KU'!$C$5:$D$19,2,FALSE)</f>
        <v>40</v>
      </c>
      <c r="I6" s="7">
        <f t="shared" si="0"/>
        <v>18</v>
      </c>
      <c r="J6" s="7">
        <f t="shared" si="1"/>
        <v>72</v>
      </c>
      <c r="K6" s="7">
        <v>40</v>
      </c>
      <c r="L6" s="7">
        <f t="shared" si="2"/>
        <v>490</v>
      </c>
    </row>
    <row r="7" spans="1:12">
      <c r="A7" s="19">
        <v>4</v>
      </c>
      <c r="B7" s="4" t="s">
        <v>3</v>
      </c>
      <c r="C7" s="4" t="s">
        <v>12</v>
      </c>
      <c r="D7" s="4" t="s">
        <v>4</v>
      </c>
      <c r="E7" s="8" t="s">
        <v>21</v>
      </c>
      <c r="F7" s="4" t="s">
        <v>20</v>
      </c>
      <c r="G7" s="4">
        <v>4</v>
      </c>
      <c r="H7" s="7">
        <f>VLOOKUP(F7,'[1]SUBHAS KU RAUL KU'!$C$5:$D$19,2,FALSE)</f>
        <v>40</v>
      </c>
      <c r="I7" s="7">
        <f t="shared" si="0"/>
        <v>8</v>
      </c>
      <c r="J7" s="7">
        <f t="shared" si="1"/>
        <v>32</v>
      </c>
      <c r="K7" s="7">
        <v>40</v>
      </c>
      <c r="L7" s="7">
        <f t="shared" si="2"/>
        <v>240</v>
      </c>
    </row>
    <row r="8" spans="1:12" s="3" customFormat="1">
      <c r="A8" s="13" t="s">
        <v>32</v>
      </c>
      <c r="B8" s="14"/>
      <c r="C8" s="14"/>
      <c r="D8" s="14"/>
      <c r="E8" s="14"/>
      <c r="F8" s="14"/>
      <c r="G8" s="14"/>
      <c r="H8" s="15"/>
      <c r="I8" s="15"/>
      <c r="J8" s="15"/>
      <c r="K8" s="16"/>
      <c r="L8" s="6">
        <f>SUM(L4:L7)</f>
        <v>2810</v>
      </c>
    </row>
    <row r="9" spans="1:12" s="3" customFormat="1" ht="30" customHeight="1">
      <c r="A9" s="11" t="s">
        <v>27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 s="3" customFormat="1" ht="30" customHeight="1">
      <c r="A10" s="11" t="s">
        <v>8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</row>
    <row r="11" spans="1:12">
      <c r="G11" s="20">
        <f>SUM(G4:G7)</f>
        <v>53</v>
      </c>
    </row>
  </sheetData>
  <sortState ref="B5:T8">
    <sortCondition ref="B5"/>
  </sortState>
  <mergeCells count="7">
    <mergeCell ref="A9:L9"/>
    <mergeCell ref="A10:L10"/>
    <mergeCell ref="A8:K8"/>
    <mergeCell ref="A1:G1"/>
    <mergeCell ref="H1:L1"/>
    <mergeCell ref="A2:G2"/>
    <mergeCell ref="H2:L2"/>
  </mergeCells>
  <pageMargins left="0.18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2024-11-14T09:53:22Z</cp:lastPrinted>
  <dcterms:created xsi:type="dcterms:W3CDTF">2024-11-09T10:05:40Z</dcterms:created>
  <dcterms:modified xsi:type="dcterms:W3CDTF">2024-11-14T09:53:22Z</dcterms:modified>
</cp:coreProperties>
</file>