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Invoice!$K$1:$K$24</definedName>
  </definedNames>
  <calcPr calcId="124519"/>
</workbook>
</file>

<file path=xl/calcChain.xml><?xml version="1.0" encoding="utf-8"?>
<calcChain xmlns="http://schemas.openxmlformats.org/spreadsheetml/2006/main">
  <c r="J22" i="1"/>
  <c r="J5"/>
  <c r="J6"/>
  <c r="J7"/>
  <c r="J8"/>
  <c r="J9"/>
  <c r="J10"/>
  <c r="J11"/>
  <c r="J12"/>
  <c r="J13"/>
  <c r="J14"/>
  <c r="J15"/>
  <c r="J16"/>
  <c r="J17"/>
  <c r="J18"/>
  <c r="J19"/>
  <c r="J20"/>
  <c r="J21"/>
  <c r="J4"/>
  <c r="H4"/>
  <c r="H21"/>
  <c r="H18"/>
  <c r="H14"/>
  <c r="H7"/>
  <c r="H6"/>
  <c r="H20"/>
  <c r="H16"/>
  <c r="H13"/>
  <c r="H11"/>
  <c r="H10"/>
  <c r="H9"/>
  <c r="H5"/>
  <c r="H19"/>
  <c r="H17"/>
  <c r="H15"/>
  <c r="H12"/>
  <c r="H8"/>
</calcChain>
</file>

<file path=xl/sharedStrings.xml><?xml version="1.0" encoding="utf-8"?>
<sst xmlns="http://schemas.openxmlformats.org/spreadsheetml/2006/main" count="125" uniqueCount="52">
  <si>
    <t>INVOICE
ATC LOGISTICS,,8984191006
GST No:21CHVPB1842D2ZQ</t>
  </si>
  <si>
    <t>19/9/2024</t>
  </si>
  <si>
    <t>3</t>
  </si>
  <si>
    <t>24/9/2024</t>
  </si>
  <si>
    <t>1079</t>
  </si>
  <si>
    <t>1105</t>
  </si>
  <si>
    <t>20/9/2024</t>
  </si>
  <si>
    <t>1063</t>
  </si>
  <si>
    <t>1074</t>
  </si>
  <si>
    <t>14/9/2024</t>
  </si>
  <si>
    <t>1018</t>
  </si>
  <si>
    <t>04/9/2024</t>
  </si>
  <si>
    <t>944</t>
  </si>
  <si>
    <t>06/9/2024</t>
  </si>
  <si>
    <t>969</t>
  </si>
  <si>
    <t>28/9/2024</t>
  </si>
  <si>
    <t>1128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</si>
  <si>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</si>
  <si>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</si>
  <si>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</si>
  <si>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</si>
  <si>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</si>
  <si>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</si>
  <si>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</si>
  <si>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</si>
  <si>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</si>
  <si>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CH/03674</t>
  </si>
  <si>
    <t>CH/03735</t>
  </si>
  <si>
    <t>CH/03891</t>
  </si>
  <si>
    <t>CH/03999</t>
  </si>
  <si>
    <t>CH/04058</t>
  </si>
  <si>
    <t>CH/04059</t>
  </si>
  <si>
    <t>CH/04150</t>
  </si>
  <si>
    <t>CH/04151</t>
  </si>
  <si>
    <t>CH/04315</t>
  </si>
  <si>
    <t>JHARSUGUDA</t>
  </si>
  <si>
    <t>BARIPADA</t>
  </si>
  <si>
    <t>BOLANGIR</t>
  </si>
  <si>
    <t>BIRAMITRAPUR</t>
  </si>
  <si>
    <t>ROURKELA</t>
  </si>
  <si>
    <t>BERHAMPUR</t>
  </si>
  <si>
    <t>CTC</t>
  </si>
  <si>
    <t>RATE</t>
  </si>
  <si>
    <t>LR</t>
  </si>
  <si>
    <t>Big</t>
  </si>
  <si>
    <t>Medium</t>
  </si>
  <si>
    <t>Small</t>
  </si>
  <si>
    <t>MODE</t>
  </si>
  <si>
    <t xml:space="preserve">SUDHA AGENCIES
Address:SHREE VIHAR APARTMENT 502  JHOLASAHI  BUXIBAZAR,9861074767
GST No:21ABOPK8905D1ZT
</t>
  </si>
  <si>
    <t>AMOUNT</t>
  </si>
  <si>
    <t>(RUPEES SEVEN THOUSAND SIX HUNDRED EIGHTY ONLY)</t>
  </si>
  <si>
    <t xml:space="preserve">Bill Date:30/09/2024
Bill NO : 2863
Total Amount:7680.00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</si>
</sst>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6</xdr:col>
      <xdr:colOff>219075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3552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5.5703125" style="2" bestFit="1" customWidth="1"/>
    <col min="10" max="10" width="9.42578125" style="2" bestFit="1" customWidth="1"/>
    <col min="11" max="11" width="8.42578125" style="1" bestFit="1" customWidth="1"/>
    <col min="12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1" ht="69.75" customHeight="1">
      <c r="A2" s="15" t="s">
        <v>48</v>
      </c>
      <c r="B2" s="16"/>
      <c r="C2" s="16"/>
      <c r="D2" s="16"/>
      <c r="E2" s="16"/>
      <c r="F2" s="16"/>
      <c r="G2" s="17"/>
      <c r="H2" s="18" t="s">
        <v>51</v>
      </c>
      <c r="I2" s="18"/>
      <c r="J2" s="18"/>
    </row>
    <row r="3" spans="1:11" s="1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2" t="s">
        <v>42</v>
      </c>
      <c r="I3" s="12" t="s">
        <v>43</v>
      </c>
      <c r="J3" s="19" t="s">
        <v>49</v>
      </c>
      <c r="K3" s="14" t="s">
        <v>47</v>
      </c>
    </row>
    <row r="4" spans="1:11">
      <c r="A4" s="4">
        <v>1</v>
      </c>
      <c r="B4" s="10" t="s">
        <v>11</v>
      </c>
      <c r="C4" s="10" t="s">
        <v>26</v>
      </c>
      <c r="D4" s="11" t="s">
        <v>41</v>
      </c>
      <c r="E4" s="4" t="s">
        <v>35</v>
      </c>
      <c r="F4" s="10" t="s">
        <v>12</v>
      </c>
      <c r="G4" s="10">
        <v>8</v>
      </c>
      <c r="H4" s="6">
        <f>VLOOKUP(E4,[1]data!$D$2:$E$22,2,FALSE)</f>
        <v>60</v>
      </c>
      <c r="I4" s="6">
        <v>40</v>
      </c>
      <c r="J4" s="6">
        <f>G4*H4+I4</f>
        <v>520</v>
      </c>
      <c r="K4" s="10" t="s">
        <v>44</v>
      </c>
    </row>
    <row r="5" spans="1:11">
      <c r="A5" s="4">
        <v>2</v>
      </c>
      <c r="B5" s="10" t="s">
        <v>11</v>
      </c>
      <c r="C5" s="10" t="s">
        <v>26</v>
      </c>
      <c r="D5" s="11" t="s">
        <v>41</v>
      </c>
      <c r="E5" s="4" t="s">
        <v>35</v>
      </c>
      <c r="F5" s="10" t="s">
        <v>12</v>
      </c>
      <c r="G5" s="10">
        <v>16</v>
      </c>
      <c r="H5" s="6">
        <f>VLOOKUP(E5,[1]data!$D$2:$G$22,4,FALSE)</f>
        <v>50</v>
      </c>
      <c r="I5" s="6"/>
      <c r="J5" s="6">
        <f t="shared" ref="J5:J21" si="0">G5*H5+I5</f>
        <v>800</v>
      </c>
      <c r="K5" s="10" t="s">
        <v>45</v>
      </c>
    </row>
    <row r="6" spans="1:11">
      <c r="A6" s="4">
        <v>3</v>
      </c>
      <c r="B6" s="10" t="s">
        <v>11</v>
      </c>
      <c r="C6" s="10" t="s">
        <v>26</v>
      </c>
      <c r="D6" s="11" t="s">
        <v>41</v>
      </c>
      <c r="E6" s="4" t="s">
        <v>35</v>
      </c>
      <c r="F6" s="10" t="s">
        <v>12</v>
      </c>
      <c r="G6" s="10">
        <v>29</v>
      </c>
      <c r="H6" s="6">
        <f>VLOOKUP(E6,[1]data!$D$2:$F$22,3,FALSE)</f>
        <v>40</v>
      </c>
      <c r="I6" s="6"/>
      <c r="J6" s="6">
        <f t="shared" si="0"/>
        <v>1160</v>
      </c>
      <c r="K6" s="10" t="s">
        <v>46</v>
      </c>
    </row>
    <row r="7" spans="1:11">
      <c r="A7" s="4">
        <v>4</v>
      </c>
      <c r="B7" s="10" t="s">
        <v>13</v>
      </c>
      <c r="C7" s="10" t="s">
        <v>27</v>
      </c>
      <c r="D7" s="11" t="s">
        <v>41</v>
      </c>
      <c r="E7" s="4" t="s">
        <v>35</v>
      </c>
      <c r="F7" s="10" t="s">
        <v>14</v>
      </c>
      <c r="G7" s="10">
        <v>14</v>
      </c>
      <c r="H7" s="6">
        <f>VLOOKUP(E7,[1]data!$D$2:$F$22,3,FALSE)</f>
        <v>40</v>
      </c>
      <c r="I7" s="6">
        <v>40</v>
      </c>
      <c r="J7" s="6">
        <f t="shared" si="0"/>
        <v>600</v>
      </c>
      <c r="K7" s="10" t="s">
        <v>46</v>
      </c>
    </row>
    <row r="8" spans="1:11">
      <c r="A8" s="4">
        <v>5</v>
      </c>
      <c r="B8" s="10" t="s">
        <v>9</v>
      </c>
      <c r="C8" s="10" t="s">
        <v>28</v>
      </c>
      <c r="D8" s="11" t="s">
        <v>41</v>
      </c>
      <c r="E8" s="4" t="s">
        <v>36</v>
      </c>
      <c r="F8" s="10" t="s">
        <v>10</v>
      </c>
      <c r="G8" s="10">
        <v>8</v>
      </c>
      <c r="H8" s="6">
        <f>VLOOKUP(E8,[1]data!$D$2:$E$22,2,FALSE)</f>
        <v>50</v>
      </c>
      <c r="I8" s="6">
        <v>40</v>
      </c>
      <c r="J8" s="6">
        <f t="shared" si="0"/>
        <v>440</v>
      </c>
      <c r="K8" s="10" t="s">
        <v>44</v>
      </c>
    </row>
    <row r="9" spans="1:11">
      <c r="A9" s="4">
        <v>6</v>
      </c>
      <c r="B9" s="10" t="s">
        <v>9</v>
      </c>
      <c r="C9" s="10" t="s">
        <v>28</v>
      </c>
      <c r="D9" s="11" t="s">
        <v>41</v>
      </c>
      <c r="E9" s="4" t="s">
        <v>36</v>
      </c>
      <c r="F9" s="10" t="s">
        <v>10</v>
      </c>
      <c r="G9" s="10">
        <v>18</v>
      </c>
      <c r="H9" s="6">
        <f>VLOOKUP(E9,[1]data!$D$2:$G$22,4,FALSE)</f>
        <v>40</v>
      </c>
      <c r="I9" s="6"/>
      <c r="J9" s="6">
        <f t="shared" si="0"/>
        <v>720</v>
      </c>
      <c r="K9" s="10" t="s">
        <v>45</v>
      </c>
    </row>
    <row r="10" spans="1:11">
      <c r="A10" s="4">
        <v>7</v>
      </c>
      <c r="B10" s="10" t="s">
        <v>1</v>
      </c>
      <c r="C10" s="10" t="s">
        <v>29</v>
      </c>
      <c r="D10" s="11" t="s">
        <v>41</v>
      </c>
      <c r="E10" s="4" t="s">
        <v>37</v>
      </c>
      <c r="F10" s="10" t="s">
        <v>2</v>
      </c>
      <c r="G10" s="10">
        <v>4</v>
      </c>
      <c r="H10" s="6">
        <f>VLOOKUP(E10,[1]data!$D$2:$G$22,4,FALSE)</f>
        <v>40</v>
      </c>
      <c r="I10" s="6">
        <v>40</v>
      </c>
      <c r="J10" s="6">
        <f t="shared" si="0"/>
        <v>200</v>
      </c>
      <c r="K10" s="10" t="s">
        <v>45</v>
      </c>
    </row>
    <row r="11" spans="1:11">
      <c r="A11" s="4">
        <v>8</v>
      </c>
      <c r="B11" s="10" t="s">
        <v>6</v>
      </c>
      <c r="C11" s="10" t="s">
        <v>30</v>
      </c>
      <c r="D11" s="11" t="s">
        <v>41</v>
      </c>
      <c r="E11" s="4" t="s">
        <v>38</v>
      </c>
      <c r="F11" s="10" t="s">
        <v>7</v>
      </c>
      <c r="G11" s="10">
        <v>6</v>
      </c>
      <c r="H11" s="6">
        <f>VLOOKUP(E11,[1]data!$D$2:$G$22,4,FALSE)</f>
        <v>50</v>
      </c>
      <c r="I11" s="6">
        <v>40</v>
      </c>
      <c r="J11" s="6">
        <f t="shared" si="0"/>
        <v>340</v>
      </c>
      <c r="K11" s="10" t="s">
        <v>45</v>
      </c>
    </row>
    <row r="12" spans="1:11">
      <c r="A12" s="4">
        <v>9</v>
      </c>
      <c r="B12" s="10" t="s">
        <v>6</v>
      </c>
      <c r="C12" s="10" t="s">
        <v>31</v>
      </c>
      <c r="D12" s="11" t="s">
        <v>41</v>
      </c>
      <c r="E12" s="4" t="s">
        <v>39</v>
      </c>
      <c r="F12" s="10" t="s">
        <v>8</v>
      </c>
      <c r="G12" s="10">
        <v>3</v>
      </c>
      <c r="H12" s="6">
        <f>VLOOKUP(E12,[1]data!$D$2:$E$22,2,FALSE)</f>
        <v>50</v>
      </c>
      <c r="I12" s="6">
        <v>40</v>
      </c>
      <c r="J12" s="6">
        <f t="shared" si="0"/>
        <v>190</v>
      </c>
      <c r="K12" s="10" t="s">
        <v>44</v>
      </c>
    </row>
    <row r="13" spans="1:11">
      <c r="A13" s="4">
        <v>10</v>
      </c>
      <c r="B13" s="10" t="s">
        <v>6</v>
      </c>
      <c r="C13" s="10" t="s">
        <v>31</v>
      </c>
      <c r="D13" s="11" t="s">
        <v>41</v>
      </c>
      <c r="E13" s="4" t="s">
        <v>39</v>
      </c>
      <c r="F13" s="10" t="s">
        <v>8</v>
      </c>
      <c r="G13" s="10">
        <v>8</v>
      </c>
      <c r="H13" s="6">
        <f>VLOOKUP(E13,[1]data!$D$2:$G$22,4,FALSE)</f>
        <v>40</v>
      </c>
      <c r="I13" s="6"/>
      <c r="J13" s="6">
        <f t="shared" si="0"/>
        <v>320</v>
      </c>
      <c r="K13" s="10" t="s">
        <v>45</v>
      </c>
    </row>
    <row r="14" spans="1:11">
      <c r="A14" s="4">
        <v>11</v>
      </c>
      <c r="B14" s="10" t="s">
        <v>6</v>
      </c>
      <c r="C14" s="10" t="s">
        <v>31</v>
      </c>
      <c r="D14" s="11" t="s">
        <v>41</v>
      </c>
      <c r="E14" s="4" t="s">
        <v>39</v>
      </c>
      <c r="F14" s="10" t="s">
        <v>8</v>
      </c>
      <c r="G14" s="10">
        <v>8</v>
      </c>
      <c r="H14" s="6">
        <f>VLOOKUP(E14,[1]data!$D$2:$F$22,3,FALSE)</f>
        <v>30</v>
      </c>
      <c r="I14" s="6"/>
      <c r="J14" s="6">
        <f t="shared" si="0"/>
        <v>240</v>
      </c>
      <c r="K14" s="10" t="s">
        <v>46</v>
      </c>
    </row>
    <row r="15" spans="1:11">
      <c r="A15" s="4">
        <v>12</v>
      </c>
      <c r="B15" s="10" t="s">
        <v>3</v>
      </c>
      <c r="C15" s="10" t="s">
        <v>32</v>
      </c>
      <c r="D15" s="11" t="s">
        <v>41</v>
      </c>
      <c r="E15" s="4" t="s">
        <v>40</v>
      </c>
      <c r="F15" s="10" t="s">
        <v>4</v>
      </c>
      <c r="G15" s="10">
        <v>4</v>
      </c>
      <c r="H15" s="6">
        <f>VLOOKUP(E15,[1]data!$D$2:$E$22,2,FALSE)</f>
        <v>45</v>
      </c>
      <c r="I15" s="6">
        <v>40</v>
      </c>
      <c r="J15" s="6">
        <f t="shared" si="0"/>
        <v>220</v>
      </c>
      <c r="K15" s="10" t="s">
        <v>44</v>
      </c>
    </row>
    <row r="16" spans="1:11">
      <c r="A16" s="4">
        <v>13</v>
      </c>
      <c r="B16" s="10" t="s">
        <v>3</v>
      </c>
      <c r="C16" s="10" t="s">
        <v>32</v>
      </c>
      <c r="D16" s="11" t="s">
        <v>41</v>
      </c>
      <c r="E16" s="4" t="s">
        <v>40</v>
      </c>
      <c r="F16" s="10" t="s">
        <v>4</v>
      </c>
      <c r="G16" s="10">
        <v>10</v>
      </c>
      <c r="H16" s="6">
        <f>VLOOKUP(E16,[1]data!$D$2:$G$22,4,FALSE)</f>
        <v>35</v>
      </c>
      <c r="I16" s="6"/>
      <c r="J16" s="6">
        <f t="shared" si="0"/>
        <v>350</v>
      </c>
      <c r="K16" s="10" t="s">
        <v>45</v>
      </c>
    </row>
    <row r="17" spans="1:11">
      <c r="A17" s="4">
        <v>14</v>
      </c>
      <c r="B17" s="10" t="s">
        <v>3</v>
      </c>
      <c r="C17" s="10" t="s">
        <v>33</v>
      </c>
      <c r="D17" s="11" t="s">
        <v>41</v>
      </c>
      <c r="E17" s="4" t="s">
        <v>35</v>
      </c>
      <c r="F17" s="10" t="s">
        <v>5</v>
      </c>
      <c r="G17" s="10">
        <v>3</v>
      </c>
      <c r="H17" s="6">
        <f>VLOOKUP(E17,[1]data!$D$2:$E$22,2,FALSE)</f>
        <v>60</v>
      </c>
      <c r="I17" s="6">
        <v>40</v>
      </c>
      <c r="J17" s="6">
        <f t="shared" si="0"/>
        <v>220</v>
      </c>
      <c r="K17" s="10" t="s">
        <v>44</v>
      </c>
    </row>
    <row r="18" spans="1:11">
      <c r="A18" s="4">
        <v>15</v>
      </c>
      <c r="B18" s="10" t="s">
        <v>3</v>
      </c>
      <c r="C18" s="10" t="s">
        <v>33</v>
      </c>
      <c r="D18" s="11" t="s">
        <v>41</v>
      </c>
      <c r="E18" s="4" t="s">
        <v>35</v>
      </c>
      <c r="F18" s="10" t="s">
        <v>5</v>
      </c>
      <c r="G18" s="10">
        <v>1</v>
      </c>
      <c r="H18" s="6">
        <f>VLOOKUP(E18,[1]data!$D$2:$F$22,3,FALSE)</f>
        <v>40</v>
      </c>
      <c r="I18" s="6"/>
      <c r="J18" s="6">
        <f t="shared" si="0"/>
        <v>40</v>
      </c>
      <c r="K18" s="10" t="s">
        <v>46</v>
      </c>
    </row>
    <row r="19" spans="1:11">
      <c r="A19" s="4">
        <v>16</v>
      </c>
      <c r="B19" s="10" t="s">
        <v>15</v>
      </c>
      <c r="C19" s="10" t="s">
        <v>34</v>
      </c>
      <c r="D19" s="11" t="s">
        <v>41</v>
      </c>
      <c r="E19" s="4" t="s">
        <v>39</v>
      </c>
      <c r="F19" s="10" t="s">
        <v>16</v>
      </c>
      <c r="G19" s="10">
        <v>14</v>
      </c>
      <c r="H19" s="6">
        <f>VLOOKUP(E19,[1]data!$D$2:$E$22,2,FALSE)</f>
        <v>50</v>
      </c>
      <c r="I19" s="6">
        <v>40</v>
      </c>
      <c r="J19" s="6">
        <f t="shared" si="0"/>
        <v>740</v>
      </c>
      <c r="K19" s="10" t="s">
        <v>44</v>
      </c>
    </row>
    <row r="20" spans="1:11">
      <c r="A20" s="4">
        <v>17</v>
      </c>
      <c r="B20" s="10" t="s">
        <v>15</v>
      </c>
      <c r="C20" s="10" t="s">
        <v>34</v>
      </c>
      <c r="D20" s="11" t="s">
        <v>41</v>
      </c>
      <c r="E20" s="4" t="s">
        <v>39</v>
      </c>
      <c r="F20" s="10" t="s">
        <v>16</v>
      </c>
      <c r="G20" s="10">
        <v>10</v>
      </c>
      <c r="H20" s="6">
        <f>VLOOKUP(E20,[1]data!$D$2:$G$22,4,FALSE)</f>
        <v>40</v>
      </c>
      <c r="I20" s="6"/>
      <c r="J20" s="6">
        <f t="shared" si="0"/>
        <v>400</v>
      </c>
      <c r="K20" s="10" t="s">
        <v>45</v>
      </c>
    </row>
    <row r="21" spans="1:11">
      <c r="A21" s="4">
        <v>18</v>
      </c>
      <c r="B21" s="10" t="s">
        <v>15</v>
      </c>
      <c r="C21" s="10" t="s">
        <v>34</v>
      </c>
      <c r="D21" s="11" t="s">
        <v>41</v>
      </c>
      <c r="E21" s="4" t="s">
        <v>39</v>
      </c>
      <c r="F21" s="10" t="s">
        <v>16</v>
      </c>
      <c r="G21" s="10">
        <v>6</v>
      </c>
      <c r="H21" s="6">
        <f>VLOOKUP(E21,[1]data!$D$2:$F$22,3,FALSE)</f>
        <v>30</v>
      </c>
      <c r="I21" s="6"/>
      <c r="J21" s="6">
        <f t="shared" si="0"/>
        <v>180</v>
      </c>
      <c r="K21" s="10" t="s">
        <v>46</v>
      </c>
    </row>
    <row r="22" spans="1:11" s="3" customFormat="1">
      <c r="A22" s="20" t="s">
        <v>50</v>
      </c>
      <c r="B22" s="21"/>
      <c r="C22" s="21"/>
      <c r="D22" s="21"/>
      <c r="E22" s="21"/>
      <c r="F22" s="21"/>
      <c r="G22" s="21"/>
      <c r="H22" s="22"/>
      <c r="I22" s="23"/>
      <c r="J22" s="7">
        <f>SUM(J4:J21)</f>
        <v>7680</v>
      </c>
    </row>
    <row r="23" spans="1:11" s="3" customFormat="1" ht="30" customHeight="1">
      <c r="A23" s="8" t="s">
        <v>17</v>
      </c>
      <c r="B23" s="8"/>
      <c r="C23" s="8"/>
      <c r="D23" s="8"/>
      <c r="E23" s="8"/>
      <c r="F23" s="8"/>
      <c r="G23" s="8"/>
      <c r="H23" s="9"/>
      <c r="I23" s="9"/>
      <c r="J23" s="9"/>
    </row>
    <row r="24" spans="1:11" s="3" customFormat="1" ht="30" customHeight="1">
      <c r="A24" s="8" t="s">
        <v>18</v>
      </c>
      <c r="B24" s="8"/>
      <c r="C24" s="8"/>
      <c r="D24" s="8"/>
      <c r="E24" s="8"/>
      <c r="F24" s="8"/>
      <c r="G24" s="8"/>
      <c r="H24" s="9"/>
      <c r="I24" s="9"/>
      <c r="J24" s="9"/>
    </row>
  </sheetData>
  <mergeCells count="7">
    <mergeCell ref="A22:I22"/>
    <mergeCell ref="A23:J23"/>
    <mergeCell ref="A24:J24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2024-10-06T07:22:42Z</dcterms:created>
  <dcterms:modified xsi:type="dcterms:W3CDTF">2024-10-06T07:22:51Z</dcterms:modified>
</cp:coreProperties>
</file>