
<file path=[Content_Types].xml><?xml version="1.0" encoding="utf-8"?>
<Types xmlns="http://schemas.openxmlformats.org/package/2006/content-types"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95" windowWidth="23655" windowHeight="9405"/>
  </bookViews>
  <sheets>
    <sheet name="Invoice" sheetId="1" r:id="rId1"/>
  </sheets>
  <externalReferences>
    <externalReference r:id="rId2"/>
  </externalReferences>
  <definedNames>
    <definedName name="_xlnm._FilterDatabase" localSheetId="0" hidden="1">Invoice!$K$1:$K$68</definedName>
  </definedNames>
  <calcPr calcId="124519"/>
</workbook>
</file>

<file path=xl/calcChain.xml><?xml version="1.0" encoding="utf-8"?>
<calcChain xmlns="http://schemas.openxmlformats.org/spreadsheetml/2006/main">
  <c r="J66" i="1"/>
  <c r="J65"/>
  <c r="J5"/>
  <c r="J6"/>
  <c r="J7"/>
  <c r="J8"/>
  <c r="J9"/>
  <c r="J10"/>
  <c r="J11"/>
  <c r="J12"/>
  <c r="J13"/>
  <c r="J14"/>
  <c r="J15"/>
  <c r="J16"/>
  <c r="J17"/>
  <c r="J18"/>
  <c r="J19"/>
  <c r="J20"/>
  <c r="J21"/>
  <c r="J22"/>
  <c r="J23"/>
  <c r="J24"/>
  <c r="J25"/>
  <c r="J26"/>
  <c r="J27"/>
  <c r="J28"/>
  <c r="J29"/>
  <c r="J30"/>
  <c r="J31"/>
  <c r="J32"/>
  <c r="J33"/>
  <c r="J34"/>
  <c r="J35"/>
  <c r="J36"/>
  <c r="J37"/>
  <c r="J38"/>
  <c r="J39"/>
  <c r="J40"/>
  <c r="J41"/>
  <c r="J42"/>
  <c r="J43"/>
  <c r="J44"/>
  <c r="J45"/>
  <c r="J46"/>
  <c r="J47"/>
  <c r="J48"/>
  <c r="J49"/>
  <c r="J50"/>
  <c r="J51"/>
  <c r="J52"/>
  <c r="J53"/>
  <c r="J54"/>
  <c r="J55"/>
  <c r="J56"/>
  <c r="J57"/>
  <c r="J58"/>
  <c r="J59"/>
  <c r="J60"/>
  <c r="J61"/>
  <c r="J62"/>
  <c r="J63"/>
  <c r="J64"/>
  <c r="J4"/>
  <c r="H65"/>
  <c r="H61"/>
  <c r="H57"/>
  <c r="H54"/>
  <c r="H52"/>
  <c r="H47"/>
  <c r="H45"/>
  <c r="H43"/>
  <c r="H41"/>
  <c r="H38"/>
  <c r="H33"/>
  <c r="H30"/>
  <c r="H28"/>
  <c r="H24"/>
  <c r="H21"/>
  <c r="H20"/>
  <c r="H17"/>
  <c r="H14"/>
  <c r="H9"/>
  <c r="H6"/>
  <c r="H64"/>
  <c r="H63"/>
  <c r="H60"/>
  <c r="H53"/>
  <c r="H51"/>
  <c r="H49"/>
  <c r="H46"/>
  <c r="H40"/>
  <c r="H37"/>
  <c r="H32"/>
  <c r="H27"/>
  <c r="H23"/>
  <c r="H19"/>
  <c r="H16"/>
  <c r="H13"/>
  <c r="H12"/>
  <c r="H7"/>
  <c r="H5"/>
  <c r="H62"/>
  <c r="H59"/>
  <c r="H58"/>
  <c r="H56"/>
  <c r="H50"/>
  <c r="H48"/>
  <c r="H44"/>
  <c r="H42"/>
  <c r="H39"/>
  <c r="H36"/>
  <c r="H31"/>
  <c r="H29"/>
  <c r="H26"/>
  <c r="H25"/>
  <c r="H22"/>
  <c r="H18"/>
  <c r="H15"/>
  <c r="H11"/>
  <c r="H10"/>
  <c r="H8"/>
  <c r="H4"/>
</calcChain>
</file>

<file path=xl/sharedStrings.xml><?xml version="1.0" encoding="utf-8"?>
<sst xmlns="http://schemas.openxmlformats.org/spreadsheetml/2006/main" count="389" uniqueCount="103">
  <si>
    <t>INVOICE
ATC LOGISTICS,,8984191006
GST No:21CHVPB1842D2ZQ</t>
  </si>
  <si>
    <t>23/11/2024</t>
  </si>
  <si>
    <t>1531`</t>
  </si>
  <si>
    <t>28/11/2024</t>
  </si>
  <si>
    <t>1594</t>
  </si>
  <si>
    <t>30/11/2024</t>
  </si>
  <si>
    <t>1642</t>
  </si>
  <si>
    <t>16/11/2024</t>
  </si>
  <si>
    <t>1500</t>
  </si>
  <si>
    <t>13/11/2024</t>
  </si>
  <si>
    <t>1482</t>
  </si>
  <si>
    <t>06/11/2024</t>
  </si>
  <si>
    <t>1424</t>
  </si>
  <si>
    <t>1484</t>
  </si>
  <si>
    <t>18/11/2024</t>
  </si>
  <si>
    <t>1508</t>
  </si>
  <si>
    <t>1509</t>
  </si>
  <si>
    <t>1511</t>
  </si>
  <si>
    <t>1483</t>
  </si>
  <si>
    <t>08/11/2024</t>
  </si>
  <si>
    <t>1418</t>
  </si>
  <si>
    <t>02/11/2024</t>
  </si>
  <si>
    <t>1386</t>
  </si>
  <si>
    <t>26/11/2024</t>
  </si>
  <si>
    <t>1530</t>
  </si>
  <si>
    <t>05/11/2024</t>
  </si>
  <si>
    <t>1410</t>
  </si>
  <si>
    <t>1395</t>
  </si>
  <si>
    <t>1412</t>
  </si>
  <si>
    <t>1431</t>
  </si>
  <si>
    <t>1441</t>
  </si>
  <si>
    <t>1376</t>
  </si>
  <si>
    <t>1345</t>
  </si>
  <si>
    <t>1358</t>
  </si>
  <si>
    <t>1378</t>
  </si>
  <si>
    <t>1568</t>
  </si>
  <si>
    <t>1567</t>
  </si>
  <si>
    <t>1571</t>
  </si>
  <si>
    <t>11/11/2024</t>
  </si>
  <si>
    <t>1453</t>
  </si>
  <si>
    <t>215</t>
  </si>
  <si>
    <t>1458</t>
  </si>
  <si>
    <t>1377</t>
  </si>
  <si>
    <t>14/11/2024</t>
  </si>
  <si>
    <t>1495</t>
  </si>
  <si>
    <t>Thanking you for your business.
ATC LOGISTICS</t>
  </si>
  <si>
    <t>SL</t>
  </si>
  <si>
    <t>DATE</t>
  </si>
  <si>
    <t>LR NO</t>
  </si>
  <si>
    <t>FROM</t>
  </si>
  <si>
    <t>TO</t>
  </si>
  <si>
    <t>INV NO</t>
  </si>
  <si>
    <t>CASE</t>
  </si>
  <si>
    <t>RATE</t>
  </si>
  <si>
    <t>LR</t>
  </si>
  <si>
    <t>AMOUNT</t>
  </si>
  <si>
    <t>MODE</t>
  </si>
  <si>
    <t xml:space="preserve">SUDHA AGENCIES
Address:SHREE VIHAR APARTMENT 502  JHOLASAHI  BUXIBAZAR,9861074767
GST No:21ABOPK8905D1ZT
</t>
  </si>
  <si>
    <t>CH/05071</t>
  </si>
  <si>
    <t>CH/05072</t>
  </si>
  <si>
    <t>CH/05073</t>
  </si>
  <si>
    <t>CH/05074</t>
  </si>
  <si>
    <t>CH/05075</t>
  </si>
  <si>
    <t>CH/05134</t>
  </si>
  <si>
    <t>CH/05135</t>
  </si>
  <si>
    <t>CH/05136</t>
  </si>
  <si>
    <t>CH/05179</t>
  </si>
  <si>
    <t>CH/05202</t>
  </si>
  <si>
    <t>CH/05204</t>
  </si>
  <si>
    <t>CH/05205</t>
  </si>
  <si>
    <t>CH/05272</t>
  </si>
  <si>
    <t>CH/05273</t>
  </si>
  <si>
    <t>CH/05274</t>
  </si>
  <si>
    <t>CH/05275</t>
  </si>
  <si>
    <t>CH/05344</t>
  </si>
  <si>
    <t>CH/05345</t>
  </si>
  <si>
    <t>CH/05357</t>
  </si>
  <si>
    <t>CH/05390</t>
  </si>
  <si>
    <t>CH/05418</t>
  </si>
  <si>
    <t>CH/05437</t>
  </si>
  <si>
    <t>CH/05438</t>
  </si>
  <si>
    <t>CH/05439</t>
  </si>
  <si>
    <t>CH/05591</t>
  </si>
  <si>
    <t>CH/05641</t>
  </si>
  <si>
    <t>CH/05642</t>
  </si>
  <si>
    <t>CH/05643</t>
  </si>
  <si>
    <t>CH/05644</t>
  </si>
  <si>
    <t>CH/05663</t>
  </si>
  <si>
    <t>CH/05759</t>
  </si>
  <si>
    <t>ROURKELA</t>
  </si>
  <si>
    <t>JHARSUGUDA</t>
  </si>
  <si>
    <t>BARIPADA</t>
  </si>
  <si>
    <t>BALASORE</t>
  </si>
  <si>
    <t>BERHAMPUR</t>
  </si>
  <si>
    <t>BOLANGIR</t>
  </si>
  <si>
    <t>KABISURYANAGAR</t>
  </si>
  <si>
    <t>CTC</t>
  </si>
  <si>
    <t>Big</t>
  </si>
  <si>
    <t>Medium</t>
  </si>
  <si>
    <t>Small</t>
  </si>
  <si>
    <t>Kindly, verify &amp; confirm within 7 days, else GST will be filed by 20th DEC, 2024. 
GST to be paid by Consignor under Reverse Charge Mechanism(RCM) as per GST.</t>
  </si>
  <si>
    <t>(RUPEES TWENTY THOUSAND EIGHT HUNDRED FIFTY ONLY)</t>
  </si>
  <si>
    <t xml:space="preserve">Bill Date:30/11/2024
Bill NO : 3658
Total Amount:20850.00
</t>
  </si>
</sst>
</file>

<file path=xl/styles.xml><?xml version="1.0" encoding="utf-8"?>
<styleSheet xmlns="http://schemas.openxmlformats.org/spreadsheetml/2006/main">
  <fonts count="3">
    <font>
      <sz val="11"/>
      <name val="Calibri"/>
    </font>
    <font>
      <b/>
      <sz val="11"/>
      <name val="Calibri"/>
      <family val="2"/>
    </font>
    <font>
      <sz val="11"/>
      <name val="Calibri"/>
      <family val="2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22">
    <xf numFmtId="0" fontId="0" fillId="0" borderId="0" xfId="0" applyNumberFormat="1" applyFont="1"/>
    <xf numFmtId="0" fontId="0" fillId="0" borderId="0" xfId="0" applyNumberFormat="1" applyFont="1" applyAlignment="1">
      <alignment wrapText="1"/>
    </xf>
    <xf numFmtId="2" fontId="0" fillId="0" borderId="0" xfId="0" applyNumberFormat="1" applyFont="1" applyAlignment="1">
      <alignment wrapText="1"/>
    </xf>
    <xf numFmtId="0" fontId="1" fillId="0" borderId="0" xfId="0" applyNumberFormat="1" applyFont="1" applyAlignment="1">
      <alignment wrapText="1"/>
    </xf>
    <xf numFmtId="0" fontId="0" fillId="0" borderId="1" xfId="0" applyNumberFormat="1" applyFont="1" applyBorder="1" applyAlignment="1">
      <alignment wrapText="1"/>
    </xf>
    <xf numFmtId="0" fontId="1" fillId="0" borderId="1" xfId="0" applyNumberFormat="1" applyFont="1" applyBorder="1" applyAlignment="1">
      <alignment wrapText="1"/>
    </xf>
    <xf numFmtId="0" fontId="1" fillId="0" borderId="1" xfId="0" applyNumberFormat="1" applyFont="1" applyBorder="1" applyAlignment="1">
      <alignment horizontal="center" vertical="center" wrapText="1"/>
    </xf>
    <xf numFmtId="2" fontId="0" fillId="0" borderId="1" xfId="0" applyNumberFormat="1" applyFont="1" applyBorder="1" applyAlignment="1">
      <alignment wrapText="1"/>
    </xf>
    <xf numFmtId="2" fontId="1" fillId="0" borderId="1" xfId="0" applyNumberFormat="1" applyFont="1" applyBorder="1" applyAlignment="1">
      <alignment wrapText="1"/>
    </xf>
    <xf numFmtId="0" fontId="1" fillId="0" borderId="1" xfId="0" applyNumberFormat="1" applyFont="1" applyBorder="1" applyAlignment="1">
      <alignment wrapText="1"/>
    </xf>
    <xf numFmtId="2" fontId="1" fillId="0" borderId="1" xfId="0" applyNumberFormat="1" applyFont="1" applyBorder="1" applyAlignment="1">
      <alignment wrapText="1"/>
    </xf>
    <xf numFmtId="2" fontId="1" fillId="0" borderId="1" xfId="0" applyNumberFormat="1" applyFont="1" applyBorder="1" applyAlignment="1">
      <alignment horizontal="center" vertical="center" wrapText="1"/>
    </xf>
    <xf numFmtId="0" fontId="1" fillId="0" borderId="2" xfId="0" applyNumberFormat="1" applyFont="1" applyBorder="1" applyAlignment="1">
      <alignment horizontal="left" vertical="center" wrapText="1"/>
    </xf>
    <xf numFmtId="0" fontId="1" fillId="0" borderId="3" xfId="0" applyNumberFormat="1" applyFont="1" applyBorder="1" applyAlignment="1">
      <alignment horizontal="left" vertical="center" wrapText="1"/>
    </xf>
    <xf numFmtId="0" fontId="1" fillId="0" borderId="4" xfId="0" applyNumberFormat="1" applyFont="1" applyBorder="1" applyAlignment="1">
      <alignment horizontal="left" vertical="center" wrapText="1"/>
    </xf>
    <xf numFmtId="2" fontId="1" fillId="0" borderId="1" xfId="0" applyNumberFormat="1" applyFont="1" applyBorder="1" applyAlignment="1">
      <alignment horizontal="left" vertical="center" wrapText="1"/>
    </xf>
    <xf numFmtId="0" fontId="0" fillId="0" borderId="1" xfId="0" applyNumberFormat="1" applyFont="1" applyBorder="1"/>
    <xf numFmtId="0" fontId="2" fillId="0" borderId="1" xfId="0" applyNumberFormat="1" applyFont="1" applyBorder="1"/>
    <xf numFmtId="0" fontId="1" fillId="0" borderId="2" xfId="0" applyNumberFormat="1" applyFont="1" applyBorder="1" applyAlignment="1">
      <alignment horizontal="right" wrapText="1"/>
    </xf>
    <xf numFmtId="0" fontId="1" fillId="0" borderId="3" xfId="0" applyNumberFormat="1" applyFont="1" applyBorder="1" applyAlignment="1">
      <alignment horizontal="right" wrapText="1"/>
    </xf>
    <xf numFmtId="2" fontId="1" fillId="0" borderId="3" xfId="0" applyNumberFormat="1" applyFont="1" applyBorder="1" applyAlignment="1">
      <alignment horizontal="right" wrapText="1"/>
    </xf>
    <xf numFmtId="2" fontId="1" fillId="0" borderId="4" xfId="0" applyNumberFormat="1" applyFont="1" applyBorder="1" applyAlignment="1">
      <alignment horizontal="right" wrapText="1"/>
    </xf>
  </cellXfs>
  <cellStyles count="1">
    <cellStyle name="Normal" xfId="0" builtinId="0"/>
  </cellStyles>
  <dxfs count="2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152400</xdr:colOff>
      <xdr:row>0</xdr:row>
      <xdr:rowOff>66674</xdr:rowOff>
    </xdr:from>
    <xdr:to>
      <xdr:col>6</xdr:col>
      <xdr:colOff>200025</xdr:colOff>
      <xdr:row>0</xdr:row>
      <xdr:rowOff>1047749</xdr:rowOff>
    </xdr:to>
    <xdr:pic>
      <xdr:nvPicPr>
        <xdr:cNvPr id="2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52400" y="66674"/>
          <a:ext cx="3686175" cy="981075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PRAGATI%20PAID%20QUATATION\sudha%20agencies%20atcA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data"/>
    </sheetNames>
    <sheetDataSet>
      <sheetData sheetId="0">
        <row r="2">
          <cell r="D2" t="str">
            <v>ROURKELA</v>
          </cell>
          <cell r="E2">
            <v>50</v>
          </cell>
          <cell r="F2">
            <v>30</v>
          </cell>
          <cell r="G2">
            <v>40</v>
          </cell>
        </row>
        <row r="3">
          <cell r="D3" t="str">
            <v>BARIPADA</v>
          </cell>
          <cell r="E3">
            <v>50</v>
          </cell>
          <cell r="F3">
            <v>30</v>
          </cell>
          <cell r="G3">
            <v>40</v>
          </cell>
        </row>
        <row r="4">
          <cell r="D4" t="str">
            <v>BERHAMPUR</v>
          </cell>
          <cell r="E4">
            <v>45</v>
          </cell>
          <cell r="F4">
            <v>25</v>
          </cell>
          <cell r="G4">
            <v>35</v>
          </cell>
        </row>
        <row r="5">
          <cell r="D5" t="str">
            <v>JHARSUGUDA</v>
          </cell>
          <cell r="E5">
            <v>60</v>
          </cell>
          <cell r="F5">
            <v>40</v>
          </cell>
          <cell r="G5">
            <v>50</v>
          </cell>
        </row>
        <row r="6">
          <cell r="D6" t="str">
            <v>BHADRAK</v>
          </cell>
          <cell r="E6">
            <v>50</v>
          </cell>
          <cell r="F6">
            <v>30</v>
          </cell>
          <cell r="G6">
            <v>40</v>
          </cell>
        </row>
        <row r="7">
          <cell r="D7" t="str">
            <v>BOLANGIR</v>
          </cell>
          <cell r="E7">
            <v>50</v>
          </cell>
          <cell r="F7">
            <v>30</v>
          </cell>
          <cell r="G7">
            <v>40</v>
          </cell>
        </row>
        <row r="8">
          <cell r="D8" t="str">
            <v>AINTHAPALI</v>
          </cell>
          <cell r="E8">
            <v>60</v>
          </cell>
          <cell r="F8">
            <v>40</v>
          </cell>
          <cell r="G8">
            <v>50</v>
          </cell>
        </row>
        <row r="9">
          <cell r="D9" t="str">
            <v>jayapatna</v>
          </cell>
          <cell r="E9">
            <v>50</v>
          </cell>
          <cell r="F9">
            <v>30</v>
          </cell>
          <cell r="G9">
            <v>40</v>
          </cell>
        </row>
        <row r="10">
          <cell r="D10" t="str">
            <v>DHARMAGARH</v>
          </cell>
          <cell r="E10">
            <v>60</v>
          </cell>
          <cell r="F10">
            <v>40</v>
          </cell>
          <cell r="G10">
            <v>50</v>
          </cell>
        </row>
        <row r="11">
          <cell r="D11" t="str">
            <v>BALASORE</v>
          </cell>
          <cell r="E11">
            <v>50</v>
          </cell>
          <cell r="F11">
            <v>30</v>
          </cell>
          <cell r="G11">
            <v>40</v>
          </cell>
        </row>
        <row r="12">
          <cell r="D12" t="str">
            <v>KEONJHAR</v>
          </cell>
          <cell r="E12">
            <v>50</v>
          </cell>
          <cell r="F12">
            <v>30</v>
          </cell>
          <cell r="G12">
            <v>40</v>
          </cell>
        </row>
        <row r="13">
          <cell r="D13" t="str">
            <v>BURLA</v>
          </cell>
          <cell r="E13">
            <v>50</v>
          </cell>
          <cell r="F13">
            <v>30</v>
          </cell>
          <cell r="G13">
            <v>40</v>
          </cell>
        </row>
        <row r="14">
          <cell r="D14" t="str">
            <v>BARAGARH</v>
          </cell>
          <cell r="E14">
            <v>60</v>
          </cell>
          <cell r="F14">
            <v>40</v>
          </cell>
          <cell r="G14">
            <v>50</v>
          </cell>
        </row>
        <row r="15">
          <cell r="D15" t="str">
            <v>SAMBALPUR</v>
          </cell>
          <cell r="E15">
            <v>50</v>
          </cell>
          <cell r="F15">
            <v>30</v>
          </cell>
          <cell r="G15">
            <v>40</v>
          </cell>
        </row>
        <row r="16">
          <cell r="D16" t="str">
            <v>UMERKOTE</v>
          </cell>
          <cell r="E16">
            <v>60</v>
          </cell>
          <cell r="F16">
            <v>40</v>
          </cell>
          <cell r="G16">
            <v>50</v>
          </cell>
        </row>
        <row r="17">
          <cell r="D17" t="str">
            <v>JEYPORE</v>
          </cell>
          <cell r="E17">
            <v>60</v>
          </cell>
          <cell r="F17">
            <v>40</v>
          </cell>
          <cell r="G17">
            <v>50</v>
          </cell>
        </row>
        <row r="18">
          <cell r="D18" t="str">
            <v>DIGAPAHNADI</v>
          </cell>
          <cell r="E18">
            <v>60</v>
          </cell>
          <cell r="F18">
            <v>40</v>
          </cell>
          <cell r="G18">
            <v>50</v>
          </cell>
        </row>
        <row r="19">
          <cell r="D19" t="str">
            <v>CHHATRAPUR</v>
          </cell>
          <cell r="E19">
            <v>50</v>
          </cell>
          <cell r="F19">
            <v>35</v>
          </cell>
          <cell r="G19">
            <v>40</v>
          </cell>
        </row>
        <row r="20">
          <cell r="D20" t="str">
            <v>PHULBANI</v>
          </cell>
          <cell r="E20">
            <v>50</v>
          </cell>
          <cell r="F20">
            <v>35</v>
          </cell>
          <cell r="G20">
            <v>40</v>
          </cell>
        </row>
        <row r="21">
          <cell r="D21" t="str">
            <v>SIMILIGUDA</v>
          </cell>
          <cell r="E21">
            <v>60</v>
          </cell>
          <cell r="F21">
            <v>40</v>
          </cell>
          <cell r="G21">
            <v>50</v>
          </cell>
        </row>
        <row r="22">
          <cell r="D22" t="str">
            <v>BIRAMITRAPUR</v>
          </cell>
          <cell r="E22">
            <v>60</v>
          </cell>
          <cell r="F22">
            <v>40</v>
          </cell>
          <cell r="G22">
            <v>50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K68"/>
  <sheetViews>
    <sheetView tabSelected="1" workbookViewId="0">
      <selection activeCell="M8" sqref="M8"/>
    </sheetView>
  </sheetViews>
  <sheetFormatPr defaultRowHeight="15"/>
  <cols>
    <col min="1" max="1" width="3" style="1" bestFit="1" customWidth="1"/>
    <col min="2" max="2" width="10.7109375" style="1" bestFit="1" customWidth="1"/>
    <col min="3" max="3" width="9.28515625" style="1" bestFit="1" customWidth="1"/>
    <col min="4" max="4" width="6.42578125" style="1" bestFit="1" customWidth="1"/>
    <col min="5" max="5" width="17.5703125" style="1" bestFit="1" customWidth="1"/>
    <col min="6" max="6" width="7.5703125" style="1" bestFit="1" customWidth="1"/>
    <col min="7" max="7" width="5.42578125" style="2" bestFit="1" customWidth="1"/>
    <col min="8" max="8" width="7.5703125" style="2" customWidth="1"/>
    <col min="9" max="9" width="7.85546875" style="2" customWidth="1"/>
    <col min="10" max="10" width="9.42578125" style="2" bestFit="1" customWidth="1"/>
    <col min="11" max="11" width="10.5703125" style="1" customWidth="1"/>
    <col min="12" max="16384" width="9.140625" style="1"/>
  </cols>
  <sheetData>
    <row r="1" spans="1:11" ht="90" customHeight="1">
      <c r="A1" s="12"/>
      <c r="B1" s="13"/>
      <c r="C1" s="13"/>
      <c r="D1" s="13"/>
      <c r="E1" s="13"/>
      <c r="F1" s="13"/>
      <c r="G1" s="14"/>
      <c r="H1" s="15" t="s">
        <v>0</v>
      </c>
      <c r="I1" s="15"/>
      <c r="J1" s="15"/>
    </row>
    <row r="2" spans="1:11" ht="66.75" customHeight="1">
      <c r="A2" s="12" t="s">
        <v>57</v>
      </c>
      <c r="B2" s="13"/>
      <c r="C2" s="13"/>
      <c r="D2" s="13"/>
      <c r="E2" s="13"/>
      <c r="F2" s="13"/>
      <c r="G2" s="14"/>
      <c r="H2" s="15" t="s">
        <v>102</v>
      </c>
      <c r="I2" s="15"/>
      <c r="J2" s="15"/>
    </row>
    <row r="3" spans="1:11" s="3" customFormat="1">
      <c r="A3" s="6" t="s">
        <v>46</v>
      </c>
      <c r="B3" s="6" t="s">
        <v>47</v>
      </c>
      <c r="C3" s="6" t="s">
        <v>48</v>
      </c>
      <c r="D3" s="6" t="s">
        <v>49</v>
      </c>
      <c r="E3" s="6" t="s">
        <v>50</v>
      </c>
      <c r="F3" s="6" t="s">
        <v>51</v>
      </c>
      <c r="G3" s="6" t="s">
        <v>52</v>
      </c>
      <c r="H3" s="11" t="s">
        <v>53</v>
      </c>
      <c r="I3" s="11" t="s">
        <v>54</v>
      </c>
      <c r="J3" s="11" t="s">
        <v>55</v>
      </c>
      <c r="K3" s="5" t="s">
        <v>56</v>
      </c>
    </row>
    <row r="4" spans="1:11" ht="15.75" customHeight="1">
      <c r="A4" s="4">
        <v>1</v>
      </c>
      <c r="B4" s="16" t="s">
        <v>21</v>
      </c>
      <c r="C4" s="16" t="s">
        <v>58</v>
      </c>
      <c r="D4" s="17" t="s">
        <v>96</v>
      </c>
      <c r="E4" s="4" t="s">
        <v>89</v>
      </c>
      <c r="F4" s="16" t="s">
        <v>33</v>
      </c>
      <c r="G4" s="16">
        <v>12</v>
      </c>
      <c r="H4" s="7">
        <f>VLOOKUP(E4,[1]data!$D$2:$E$22,2,FALSE)</f>
        <v>50</v>
      </c>
      <c r="I4" s="7">
        <v>40</v>
      </c>
      <c r="J4" s="7">
        <f>G4*H4+I4</f>
        <v>640</v>
      </c>
      <c r="K4" s="16" t="s">
        <v>97</v>
      </c>
    </row>
    <row r="5" spans="1:11" ht="15.75" customHeight="1">
      <c r="A5" s="4">
        <v>2</v>
      </c>
      <c r="B5" s="16" t="s">
        <v>21</v>
      </c>
      <c r="C5" s="16" t="s">
        <v>58</v>
      </c>
      <c r="D5" s="17" t="s">
        <v>96</v>
      </c>
      <c r="E5" s="4" t="s">
        <v>89</v>
      </c>
      <c r="F5" s="16" t="s">
        <v>33</v>
      </c>
      <c r="G5" s="16">
        <v>12</v>
      </c>
      <c r="H5" s="7">
        <f>VLOOKUP(E5,[1]data!$D$2:$G$22,4,FALSE)</f>
        <v>40</v>
      </c>
      <c r="I5" s="7"/>
      <c r="J5" s="7">
        <f t="shared" ref="J5:J65" si="0">G5*H5+I5</f>
        <v>480</v>
      </c>
      <c r="K5" s="16" t="s">
        <v>98</v>
      </c>
    </row>
    <row r="6" spans="1:11" ht="15.75" customHeight="1">
      <c r="A6" s="4">
        <v>3</v>
      </c>
      <c r="B6" s="16" t="s">
        <v>21</v>
      </c>
      <c r="C6" s="16" t="s">
        <v>58</v>
      </c>
      <c r="D6" s="17" t="s">
        <v>96</v>
      </c>
      <c r="E6" s="4" t="s">
        <v>89</v>
      </c>
      <c r="F6" s="16" t="s">
        <v>33</v>
      </c>
      <c r="G6" s="16">
        <v>12</v>
      </c>
      <c r="H6" s="7">
        <f>VLOOKUP(E6,[1]data!$D$2:$F$22,3,FALSE)</f>
        <v>30</v>
      </c>
      <c r="I6" s="7"/>
      <c r="J6" s="7">
        <f t="shared" si="0"/>
        <v>360</v>
      </c>
      <c r="K6" s="16" t="s">
        <v>99</v>
      </c>
    </row>
    <row r="7" spans="1:11" ht="15.75" customHeight="1">
      <c r="A7" s="4">
        <v>4</v>
      </c>
      <c r="B7" s="16" t="s">
        <v>21</v>
      </c>
      <c r="C7" s="16" t="s">
        <v>59</v>
      </c>
      <c r="D7" s="17" t="s">
        <v>96</v>
      </c>
      <c r="E7" s="4" t="s">
        <v>89</v>
      </c>
      <c r="F7" s="16" t="s">
        <v>34</v>
      </c>
      <c r="G7" s="16">
        <v>7</v>
      </c>
      <c r="H7" s="7">
        <f>VLOOKUP(E7,[1]data!$D$2:$G$22,4,FALSE)</f>
        <v>40</v>
      </c>
      <c r="I7" s="7">
        <v>40</v>
      </c>
      <c r="J7" s="7">
        <f t="shared" si="0"/>
        <v>320</v>
      </c>
      <c r="K7" s="16" t="s">
        <v>98</v>
      </c>
    </row>
    <row r="8" spans="1:11" ht="15.75" customHeight="1">
      <c r="A8" s="4">
        <v>5</v>
      </c>
      <c r="B8" s="16" t="s">
        <v>21</v>
      </c>
      <c r="C8" s="16" t="s">
        <v>60</v>
      </c>
      <c r="D8" s="17" t="s">
        <v>96</v>
      </c>
      <c r="E8" s="4" t="s">
        <v>89</v>
      </c>
      <c r="F8" s="16" t="s">
        <v>22</v>
      </c>
      <c r="G8" s="16">
        <v>1</v>
      </c>
      <c r="H8" s="7">
        <f>VLOOKUP(E8,[1]data!$D$2:$E$22,2,FALSE)</f>
        <v>50</v>
      </c>
      <c r="I8" s="7">
        <v>40</v>
      </c>
      <c r="J8" s="7">
        <f t="shared" si="0"/>
        <v>90</v>
      </c>
      <c r="K8" s="16" t="s">
        <v>97</v>
      </c>
    </row>
    <row r="9" spans="1:11" ht="15.75" customHeight="1">
      <c r="A9" s="4">
        <v>6</v>
      </c>
      <c r="B9" s="16" t="s">
        <v>21</v>
      </c>
      <c r="C9" s="16" t="s">
        <v>60</v>
      </c>
      <c r="D9" s="17" t="s">
        <v>96</v>
      </c>
      <c r="E9" s="4" t="s">
        <v>89</v>
      </c>
      <c r="F9" s="16" t="s">
        <v>22</v>
      </c>
      <c r="G9" s="16">
        <v>4</v>
      </c>
      <c r="H9" s="7">
        <f>VLOOKUP(E9,[1]data!$D$2:$F$22,3,FALSE)</f>
        <v>30</v>
      </c>
      <c r="I9" s="7"/>
      <c r="J9" s="7">
        <f t="shared" si="0"/>
        <v>120</v>
      </c>
      <c r="K9" s="16" t="s">
        <v>99</v>
      </c>
    </row>
    <row r="10" spans="1:11" ht="15.75" customHeight="1">
      <c r="A10" s="4">
        <v>7</v>
      </c>
      <c r="B10" s="16" t="s">
        <v>21</v>
      </c>
      <c r="C10" s="16" t="s">
        <v>61</v>
      </c>
      <c r="D10" s="17" t="s">
        <v>96</v>
      </c>
      <c r="E10" s="4" t="s">
        <v>89</v>
      </c>
      <c r="F10" s="16" t="s">
        <v>31</v>
      </c>
      <c r="G10" s="16">
        <v>4</v>
      </c>
      <c r="H10" s="7">
        <f>VLOOKUP(E10,[1]data!$D$2:$E$22,2,FALSE)</f>
        <v>50</v>
      </c>
      <c r="I10" s="7">
        <v>40</v>
      </c>
      <c r="J10" s="7">
        <f t="shared" si="0"/>
        <v>240</v>
      </c>
      <c r="K10" s="16" t="s">
        <v>97</v>
      </c>
    </row>
    <row r="11" spans="1:11" ht="15.75" customHeight="1">
      <c r="A11" s="4">
        <v>8</v>
      </c>
      <c r="B11" s="16" t="s">
        <v>21</v>
      </c>
      <c r="C11" s="16" t="s">
        <v>62</v>
      </c>
      <c r="D11" s="17" t="s">
        <v>96</v>
      </c>
      <c r="E11" s="4" t="s">
        <v>90</v>
      </c>
      <c r="F11" s="16" t="s">
        <v>32</v>
      </c>
      <c r="G11" s="16">
        <v>2</v>
      </c>
      <c r="H11" s="7">
        <f>VLOOKUP(E11,[1]data!$D$2:$E$22,2,FALSE)</f>
        <v>60</v>
      </c>
      <c r="I11" s="7">
        <v>40</v>
      </c>
      <c r="J11" s="7">
        <f t="shared" si="0"/>
        <v>160</v>
      </c>
      <c r="K11" s="16" t="s">
        <v>97</v>
      </c>
    </row>
    <row r="12" spans="1:11" ht="15.75" customHeight="1">
      <c r="A12" s="4">
        <v>9</v>
      </c>
      <c r="B12" s="16" t="s">
        <v>21</v>
      </c>
      <c r="C12" s="16" t="s">
        <v>62</v>
      </c>
      <c r="D12" s="17" t="s">
        <v>96</v>
      </c>
      <c r="E12" s="4" t="s">
        <v>90</v>
      </c>
      <c r="F12" s="16" t="s">
        <v>32</v>
      </c>
      <c r="G12" s="16">
        <v>8</v>
      </c>
      <c r="H12" s="7">
        <f>VLOOKUP(E12,[1]data!$D$2:$G$22,4,FALSE)</f>
        <v>50</v>
      </c>
      <c r="I12" s="7"/>
      <c r="J12" s="7">
        <f t="shared" si="0"/>
        <v>400</v>
      </c>
      <c r="K12" s="16" t="s">
        <v>98</v>
      </c>
    </row>
    <row r="13" spans="1:11" ht="15.75" customHeight="1">
      <c r="A13" s="4">
        <v>10</v>
      </c>
      <c r="B13" s="16" t="s">
        <v>25</v>
      </c>
      <c r="C13" s="16" t="s">
        <v>63</v>
      </c>
      <c r="D13" s="17" t="s">
        <v>96</v>
      </c>
      <c r="E13" s="4" t="s">
        <v>89</v>
      </c>
      <c r="F13" s="16" t="s">
        <v>28</v>
      </c>
      <c r="G13" s="16">
        <v>3</v>
      </c>
      <c r="H13" s="7">
        <f>VLOOKUP(E13,[1]data!$D$2:$G$22,4,FALSE)</f>
        <v>40</v>
      </c>
      <c r="I13" s="7">
        <v>40</v>
      </c>
      <c r="J13" s="7">
        <f t="shared" si="0"/>
        <v>160</v>
      </c>
      <c r="K13" s="16" t="s">
        <v>98</v>
      </c>
    </row>
    <row r="14" spans="1:11" ht="15.75" customHeight="1">
      <c r="A14" s="4">
        <v>11</v>
      </c>
      <c r="B14" s="16" t="s">
        <v>25</v>
      </c>
      <c r="C14" s="16" t="s">
        <v>63</v>
      </c>
      <c r="D14" s="17" t="s">
        <v>96</v>
      </c>
      <c r="E14" s="4" t="s">
        <v>89</v>
      </c>
      <c r="F14" s="16" t="s">
        <v>28</v>
      </c>
      <c r="G14" s="16">
        <v>6</v>
      </c>
      <c r="H14" s="7">
        <f>VLOOKUP(E14,[1]data!$D$2:$F$22,3,FALSE)</f>
        <v>30</v>
      </c>
      <c r="I14" s="7"/>
      <c r="J14" s="7">
        <f t="shared" si="0"/>
        <v>180</v>
      </c>
      <c r="K14" s="16" t="s">
        <v>99</v>
      </c>
    </row>
    <row r="15" spans="1:11" ht="15.75" customHeight="1">
      <c r="A15" s="4">
        <v>12</v>
      </c>
      <c r="B15" s="16" t="s">
        <v>25</v>
      </c>
      <c r="C15" s="16" t="s">
        <v>64</v>
      </c>
      <c r="D15" s="17" t="s">
        <v>96</v>
      </c>
      <c r="E15" s="4" t="s">
        <v>89</v>
      </c>
      <c r="F15" s="16" t="s">
        <v>26</v>
      </c>
      <c r="G15" s="16">
        <v>2</v>
      </c>
      <c r="H15" s="7">
        <f>VLOOKUP(E15,[1]data!$D$2:$E$22,2,FALSE)</f>
        <v>50</v>
      </c>
      <c r="I15" s="7">
        <v>40</v>
      </c>
      <c r="J15" s="7">
        <f t="shared" si="0"/>
        <v>140</v>
      </c>
      <c r="K15" s="16" t="s">
        <v>97</v>
      </c>
    </row>
    <row r="16" spans="1:11" ht="15.75" customHeight="1">
      <c r="A16" s="4">
        <v>13</v>
      </c>
      <c r="B16" s="16" t="s">
        <v>25</v>
      </c>
      <c r="C16" s="16" t="s">
        <v>64</v>
      </c>
      <c r="D16" s="17" t="s">
        <v>96</v>
      </c>
      <c r="E16" s="4" t="s">
        <v>89</v>
      </c>
      <c r="F16" s="16" t="s">
        <v>26</v>
      </c>
      <c r="G16" s="16">
        <v>7</v>
      </c>
      <c r="H16" s="7">
        <f>VLOOKUP(E16,[1]data!$D$2:$G$22,4,FALSE)</f>
        <v>40</v>
      </c>
      <c r="I16" s="7"/>
      <c r="J16" s="7">
        <f t="shared" si="0"/>
        <v>280</v>
      </c>
      <c r="K16" s="16" t="s">
        <v>98</v>
      </c>
    </row>
    <row r="17" spans="1:11" ht="15.75" customHeight="1">
      <c r="A17" s="4">
        <v>14</v>
      </c>
      <c r="B17" s="16" t="s">
        <v>25</v>
      </c>
      <c r="C17" s="16" t="s">
        <v>64</v>
      </c>
      <c r="D17" s="17" t="s">
        <v>96</v>
      </c>
      <c r="E17" s="4" t="s">
        <v>89</v>
      </c>
      <c r="F17" s="16" t="s">
        <v>26</v>
      </c>
      <c r="G17" s="16">
        <v>2</v>
      </c>
      <c r="H17" s="7">
        <f>VLOOKUP(E17,[1]data!$D$2:$F$22,3,FALSE)</f>
        <v>30</v>
      </c>
      <c r="I17" s="7"/>
      <c r="J17" s="7">
        <f t="shared" si="0"/>
        <v>60</v>
      </c>
      <c r="K17" s="16" t="s">
        <v>99</v>
      </c>
    </row>
    <row r="18" spans="1:11" ht="15.75" customHeight="1">
      <c r="A18" s="4">
        <v>15</v>
      </c>
      <c r="B18" s="16" t="s">
        <v>25</v>
      </c>
      <c r="C18" s="16" t="s">
        <v>65</v>
      </c>
      <c r="D18" s="17" t="s">
        <v>96</v>
      </c>
      <c r="E18" s="4" t="s">
        <v>91</v>
      </c>
      <c r="F18" s="16" t="s">
        <v>27</v>
      </c>
      <c r="G18" s="16">
        <v>4</v>
      </c>
      <c r="H18" s="7">
        <f>VLOOKUP(E18,[1]data!$D$2:$E$22,2,FALSE)</f>
        <v>50</v>
      </c>
      <c r="I18" s="7">
        <v>40</v>
      </c>
      <c r="J18" s="7">
        <f t="shared" si="0"/>
        <v>240</v>
      </c>
      <c r="K18" s="16" t="s">
        <v>97</v>
      </c>
    </row>
    <row r="19" spans="1:11" ht="15.75" customHeight="1">
      <c r="A19" s="4">
        <v>16</v>
      </c>
      <c r="B19" s="16" t="s">
        <v>25</v>
      </c>
      <c r="C19" s="16" t="s">
        <v>65</v>
      </c>
      <c r="D19" s="17" t="s">
        <v>96</v>
      </c>
      <c r="E19" s="4" t="s">
        <v>91</v>
      </c>
      <c r="F19" s="16" t="s">
        <v>27</v>
      </c>
      <c r="G19" s="16">
        <v>4</v>
      </c>
      <c r="H19" s="7">
        <f>VLOOKUP(E19,[1]data!$D$2:$G$22,4,FALSE)</f>
        <v>40</v>
      </c>
      <c r="I19" s="7"/>
      <c r="J19" s="7">
        <f t="shared" si="0"/>
        <v>160</v>
      </c>
      <c r="K19" s="16" t="s">
        <v>98</v>
      </c>
    </row>
    <row r="20" spans="1:11" ht="15.75" customHeight="1">
      <c r="A20" s="4">
        <v>17</v>
      </c>
      <c r="B20" s="16" t="s">
        <v>25</v>
      </c>
      <c r="C20" s="16" t="s">
        <v>65</v>
      </c>
      <c r="D20" s="17" t="s">
        <v>96</v>
      </c>
      <c r="E20" s="4" t="s">
        <v>91</v>
      </c>
      <c r="F20" s="16" t="s">
        <v>27</v>
      </c>
      <c r="G20" s="16">
        <v>5</v>
      </c>
      <c r="H20" s="7">
        <f>VLOOKUP(E20,[1]data!$D$2:$F$22,3,FALSE)</f>
        <v>30</v>
      </c>
      <c r="I20" s="7"/>
      <c r="J20" s="7">
        <f t="shared" si="0"/>
        <v>150</v>
      </c>
      <c r="K20" s="16" t="s">
        <v>99</v>
      </c>
    </row>
    <row r="21" spans="1:11" ht="15.75" customHeight="1">
      <c r="A21" s="4">
        <v>18</v>
      </c>
      <c r="B21" s="16" t="s">
        <v>11</v>
      </c>
      <c r="C21" s="16" t="s">
        <v>66</v>
      </c>
      <c r="D21" s="17" t="s">
        <v>96</v>
      </c>
      <c r="E21" s="4" t="s">
        <v>92</v>
      </c>
      <c r="F21" s="16" t="s">
        <v>12</v>
      </c>
      <c r="G21" s="16">
        <v>2</v>
      </c>
      <c r="H21" s="7">
        <f>VLOOKUP(E21,[1]data!$D$2:$F$22,3,FALSE)</f>
        <v>30</v>
      </c>
      <c r="I21" s="7">
        <v>40</v>
      </c>
      <c r="J21" s="7">
        <f t="shared" si="0"/>
        <v>100</v>
      </c>
      <c r="K21" s="16" t="s">
        <v>99</v>
      </c>
    </row>
    <row r="22" spans="1:11" ht="15.75" customHeight="1">
      <c r="A22" s="4">
        <v>19</v>
      </c>
      <c r="B22" s="16" t="s">
        <v>19</v>
      </c>
      <c r="C22" s="16" t="s">
        <v>67</v>
      </c>
      <c r="D22" s="17" t="s">
        <v>96</v>
      </c>
      <c r="E22" s="4" t="s">
        <v>91</v>
      </c>
      <c r="F22" s="16" t="s">
        <v>20</v>
      </c>
      <c r="G22" s="16">
        <v>10</v>
      </c>
      <c r="H22" s="7">
        <f>VLOOKUP(E22,[1]data!$D$2:$E$22,2,FALSE)</f>
        <v>50</v>
      </c>
      <c r="I22" s="7">
        <v>40</v>
      </c>
      <c r="J22" s="7">
        <f t="shared" si="0"/>
        <v>540</v>
      </c>
      <c r="K22" s="16" t="s">
        <v>97</v>
      </c>
    </row>
    <row r="23" spans="1:11" ht="15.75" customHeight="1">
      <c r="A23" s="4">
        <v>20</v>
      </c>
      <c r="B23" s="16" t="s">
        <v>19</v>
      </c>
      <c r="C23" s="16" t="s">
        <v>67</v>
      </c>
      <c r="D23" s="17" t="s">
        <v>96</v>
      </c>
      <c r="E23" s="4" t="s">
        <v>91</v>
      </c>
      <c r="F23" s="16" t="s">
        <v>20</v>
      </c>
      <c r="G23" s="16">
        <v>28</v>
      </c>
      <c r="H23" s="7">
        <f>VLOOKUP(E23,[1]data!$D$2:$G$22,4,FALSE)</f>
        <v>40</v>
      </c>
      <c r="I23" s="7"/>
      <c r="J23" s="7">
        <f t="shared" si="0"/>
        <v>1120</v>
      </c>
      <c r="K23" s="16" t="s">
        <v>98</v>
      </c>
    </row>
    <row r="24" spans="1:11" ht="15.75" customHeight="1">
      <c r="A24" s="4">
        <v>21</v>
      </c>
      <c r="B24" s="16" t="s">
        <v>19</v>
      </c>
      <c r="C24" s="16" t="s">
        <v>67</v>
      </c>
      <c r="D24" s="17" t="s">
        <v>96</v>
      </c>
      <c r="E24" s="4" t="s">
        <v>91</v>
      </c>
      <c r="F24" s="16" t="s">
        <v>20</v>
      </c>
      <c r="G24" s="16">
        <v>30</v>
      </c>
      <c r="H24" s="7">
        <f>VLOOKUP(E24,[1]data!$D$2:$F$22,3,FALSE)</f>
        <v>30</v>
      </c>
      <c r="I24" s="7"/>
      <c r="J24" s="7">
        <f t="shared" si="0"/>
        <v>900</v>
      </c>
      <c r="K24" s="16" t="s">
        <v>99</v>
      </c>
    </row>
    <row r="25" spans="1:11" ht="15.75" customHeight="1">
      <c r="A25" s="4">
        <v>22</v>
      </c>
      <c r="B25" s="16" t="s">
        <v>19</v>
      </c>
      <c r="C25" s="16" t="s">
        <v>68</v>
      </c>
      <c r="D25" s="17" t="s">
        <v>96</v>
      </c>
      <c r="E25" s="4" t="s">
        <v>89</v>
      </c>
      <c r="F25" s="16" t="s">
        <v>30</v>
      </c>
      <c r="G25" s="16">
        <v>3</v>
      </c>
      <c r="H25" s="7">
        <f>VLOOKUP(E25,[1]data!$D$2:$E$22,2,FALSE)</f>
        <v>50</v>
      </c>
      <c r="I25" s="7">
        <v>40</v>
      </c>
      <c r="J25" s="7">
        <f t="shared" si="0"/>
        <v>190</v>
      </c>
      <c r="K25" s="16" t="s">
        <v>97</v>
      </c>
    </row>
    <row r="26" spans="1:11" ht="15.75" customHeight="1">
      <c r="A26" s="4">
        <v>23</v>
      </c>
      <c r="B26" s="16" t="s">
        <v>19</v>
      </c>
      <c r="C26" s="16" t="s">
        <v>69</v>
      </c>
      <c r="D26" s="17" t="s">
        <v>96</v>
      </c>
      <c r="E26" s="4" t="s">
        <v>93</v>
      </c>
      <c r="F26" s="16" t="s">
        <v>29</v>
      </c>
      <c r="G26" s="16">
        <v>10</v>
      </c>
      <c r="H26" s="7">
        <f>VLOOKUP(E26,[1]data!$D$2:$E$22,2,FALSE)</f>
        <v>45</v>
      </c>
      <c r="I26" s="7">
        <v>40</v>
      </c>
      <c r="J26" s="7">
        <f t="shared" si="0"/>
        <v>490</v>
      </c>
      <c r="K26" s="16" t="s">
        <v>97</v>
      </c>
    </row>
    <row r="27" spans="1:11" ht="15.75" customHeight="1">
      <c r="A27" s="4">
        <v>24</v>
      </c>
      <c r="B27" s="16" t="s">
        <v>19</v>
      </c>
      <c r="C27" s="16" t="s">
        <v>69</v>
      </c>
      <c r="D27" s="17" t="s">
        <v>96</v>
      </c>
      <c r="E27" s="4" t="s">
        <v>93</v>
      </c>
      <c r="F27" s="16" t="s">
        <v>29</v>
      </c>
      <c r="G27" s="16">
        <v>6</v>
      </c>
      <c r="H27" s="7">
        <f>VLOOKUP(E27,[1]data!$D$2:$G$22,4,FALSE)</f>
        <v>35</v>
      </c>
      <c r="I27" s="7"/>
      <c r="J27" s="7">
        <f t="shared" si="0"/>
        <v>210</v>
      </c>
      <c r="K27" s="16" t="s">
        <v>98</v>
      </c>
    </row>
    <row r="28" spans="1:11" ht="15.75" customHeight="1">
      <c r="A28" s="4">
        <v>25</v>
      </c>
      <c r="B28" s="16" t="s">
        <v>19</v>
      </c>
      <c r="C28" s="16" t="s">
        <v>69</v>
      </c>
      <c r="D28" s="17" t="s">
        <v>96</v>
      </c>
      <c r="E28" s="4" t="s">
        <v>93</v>
      </c>
      <c r="F28" s="16" t="s">
        <v>29</v>
      </c>
      <c r="G28" s="16">
        <v>44</v>
      </c>
      <c r="H28" s="7">
        <f>VLOOKUP(E28,[1]data!$D$2:$F$22,3,FALSE)</f>
        <v>25</v>
      </c>
      <c r="I28" s="7"/>
      <c r="J28" s="7">
        <f t="shared" si="0"/>
        <v>1100</v>
      </c>
      <c r="K28" s="16" t="s">
        <v>99</v>
      </c>
    </row>
    <row r="29" spans="1:11" ht="15.75" customHeight="1">
      <c r="A29" s="4">
        <v>26</v>
      </c>
      <c r="B29" s="16" t="s">
        <v>38</v>
      </c>
      <c r="C29" s="16" t="s">
        <v>70</v>
      </c>
      <c r="D29" s="17" t="s">
        <v>96</v>
      </c>
      <c r="E29" s="4" t="s">
        <v>94</v>
      </c>
      <c r="F29" s="16" t="s">
        <v>40</v>
      </c>
      <c r="G29" s="16">
        <v>4</v>
      </c>
      <c r="H29" s="7">
        <f>VLOOKUP(E29,[1]data!$D$2:$E$22,2,FALSE)</f>
        <v>50</v>
      </c>
      <c r="I29" s="7">
        <v>40</v>
      </c>
      <c r="J29" s="7">
        <f t="shared" si="0"/>
        <v>240</v>
      </c>
      <c r="K29" s="16" t="s">
        <v>97</v>
      </c>
    </row>
    <row r="30" spans="1:11" ht="15.75" customHeight="1">
      <c r="A30" s="4">
        <v>27</v>
      </c>
      <c r="B30" s="16" t="s">
        <v>38</v>
      </c>
      <c r="C30" s="16" t="s">
        <v>70</v>
      </c>
      <c r="D30" s="17" t="s">
        <v>96</v>
      </c>
      <c r="E30" s="4" t="s">
        <v>94</v>
      </c>
      <c r="F30" s="16" t="s">
        <v>40</v>
      </c>
      <c r="G30" s="16">
        <v>30</v>
      </c>
      <c r="H30" s="7">
        <f>VLOOKUP(E30,[1]data!$D$2:$F$22,3,FALSE)</f>
        <v>30</v>
      </c>
      <c r="I30" s="7"/>
      <c r="J30" s="7">
        <f t="shared" si="0"/>
        <v>900</v>
      </c>
      <c r="K30" s="16" t="s">
        <v>99</v>
      </c>
    </row>
    <row r="31" spans="1:11" ht="15.75" customHeight="1">
      <c r="A31" s="4">
        <v>28</v>
      </c>
      <c r="B31" s="16" t="s">
        <v>38</v>
      </c>
      <c r="C31" s="16" t="s">
        <v>71</v>
      </c>
      <c r="D31" s="17" t="s">
        <v>96</v>
      </c>
      <c r="E31" s="4" t="s">
        <v>89</v>
      </c>
      <c r="F31" s="16" t="s">
        <v>41</v>
      </c>
      <c r="G31" s="16">
        <v>15</v>
      </c>
      <c r="H31" s="7">
        <f>VLOOKUP(E31,[1]data!$D$2:$E$22,2,FALSE)</f>
        <v>50</v>
      </c>
      <c r="I31" s="7">
        <v>40</v>
      </c>
      <c r="J31" s="7">
        <f t="shared" si="0"/>
        <v>790</v>
      </c>
      <c r="K31" s="16" t="s">
        <v>97</v>
      </c>
    </row>
    <row r="32" spans="1:11" ht="15.75" customHeight="1">
      <c r="A32" s="4">
        <v>29</v>
      </c>
      <c r="B32" s="16" t="s">
        <v>38</v>
      </c>
      <c r="C32" s="16" t="s">
        <v>71</v>
      </c>
      <c r="D32" s="17" t="s">
        <v>96</v>
      </c>
      <c r="E32" s="4" t="s">
        <v>89</v>
      </c>
      <c r="F32" s="16" t="s">
        <v>41</v>
      </c>
      <c r="G32" s="16">
        <v>5</v>
      </c>
      <c r="H32" s="7">
        <f>VLOOKUP(E32,[1]data!$D$2:$G$22,4,FALSE)</f>
        <v>40</v>
      </c>
      <c r="I32" s="7"/>
      <c r="J32" s="7">
        <f t="shared" si="0"/>
        <v>200</v>
      </c>
      <c r="K32" s="16" t="s">
        <v>98</v>
      </c>
    </row>
    <row r="33" spans="1:11" ht="15.75" customHeight="1">
      <c r="A33" s="4">
        <v>30</v>
      </c>
      <c r="B33" s="16" t="s">
        <v>38</v>
      </c>
      <c r="C33" s="16" t="s">
        <v>71</v>
      </c>
      <c r="D33" s="17" t="s">
        <v>96</v>
      </c>
      <c r="E33" s="4" t="s">
        <v>89</v>
      </c>
      <c r="F33" s="16" t="s">
        <v>41</v>
      </c>
      <c r="G33" s="16">
        <v>2</v>
      </c>
      <c r="H33" s="7">
        <f>VLOOKUP(E33,[1]data!$D$2:$F$22,3,FALSE)</f>
        <v>30</v>
      </c>
      <c r="I33" s="7"/>
      <c r="J33" s="7">
        <f t="shared" si="0"/>
        <v>60</v>
      </c>
      <c r="K33" s="16" t="s">
        <v>99</v>
      </c>
    </row>
    <row r="34" spans="1:11" ht="15.75" customHeight="1">
      <c r="A34" s="4">
        <v>31</v>
      </c>
      <c r="B34" s="16" t="s">
        <v>38</v>
      </c>
      <c r="C34" s="16" t="s">
        <v>72</v>
      </c>
      <c r="D34" s="17" t="s">
        <v>96</v>
      </c>
      <c r="E34" s="4" t="s">
        <v>95</v>
      </c>
      <c r="F34" s="16" t="s">
        <v>39</v>
      </c>
      <c r="G34" s="16">
        <v>4</v>
      </c>
      <c r="H34" s="7">
        <v>50</v>
      </c>
      <c r="I34" s="7">
        <v>40</v>
      </c>
      <c r="J34" s="7">
        <f t="shared" si="0"/>
        <v>240</v>
      </c>
      <c r="K34" s="16" t="s">
        <v>97</v>
      </c>
    </row>
    <row r="35" spans="1:11" ht="15.75" customHeight="1">
      <c r="A35" s="4">
        <v>32</v>
      </c>
      <c r="B35" s="16" t="s">
        <v>38</v>
      </c>
      <c r="C35" s="16" t="s">
        <v>72</v>
      </c>
      <c r="D35" s="17" t="s">
        <v>96</v>
      </c>
      <c r="E35" s="4" t="s">
        <v>95</v>
      </c>
      <c r="F35" s="16" t="s">
        <v>39</v>
      </c>
      <c r="G35" s="16">
        <v>13</v>
      </c>
      <c r="H35" s="7">
        <v>30</v>
      </c>
      <c r="I35" s="7"/>
      <c r="J35" s="7">
        <f t="shared" si="0"/>
        <v>390</v>
      </c>
      <c r="K35" s="16" t="s">
        <v>99</v>
      </c>
    </row>
    <row r="36" spans="1:11" ht="15.75" customHeight="1">
      <c r="A36" s="4">
        <v>33</v>
      </c>
      <c r="B36" s="16" t="s">
        <v>38</v>
      </c>
      <c r="C36" s="16" t="s">
        <v>73</v>
      </c>
      <c r="D36" s="17" t="s">
        <v>96</v>
      </c>
      <c r="E36" s="4" t="s">
        <v>89</v>
      </c>
      <c r="F36" s="16" t="s">
        <v>42</v>
      </c>
      <c r="G36" s="16">
        <v>3</v>
      </c>
      <c r="H36" s="7">
        <f>VLOOKUP(E36,[1]data!$D$2:$E$22,2,FALSE)</f>
        <v>50</v>
      </c>
      <c r="I36" s="7">
        <v>40</v>
      </c>
      <c r="J36" s="7">
        <f t="shared" si="0"/>
        <v>190</v>
      </c>
      <c r="K36" s="16" t="s">
        <v>97</v>
      </c>
    </row>
    <row r="37" spans="1:11" ht="15.75" customHeight="1">
      <c r="A37" s="4">
        <v>34</v>
      </c>
      <c r="B37" s="16" t="s">
        <v>38</v>
      </c>
      <c r="C37" s="16" t="s">
        <v>73</v>
      </c>
      <c r="D37" s="17" t="s">
        <v>96</v>
      </c>
      <c r="E37" s="4" t="s">
        <v>89</v>
      </c>
      <c r="F37" s="16" t="s">
        <v>42</v>
      </c>
      <c r="G37" s="16">
        <v>6</v>
      </c>
      <c r="H37" s="7">
        <f>VLOOKUP(E37,[1]data!$D$2:$G$22,4,FALSE)</f>
        <v>40</v>
      </c>
      <c r="I37" s="7"/>
      <c r="J37" s="7">
        <f t="shared" si="0"/>
        <v>240</v>
      </c>
      <c r="K37" s="16" t="s">
        <v>98</v>
      </c>
    </row>
    <row r="38" spans="1:11" ht="15.75" customHeight="1">
      <c r="A38" s="4">
        <v>35</v>
      </c>
      <c r="B38" s="16" t="s">
        <v>38</v>
      </c>
      <c r="C38" s="16" t="s">
        <v>73</v>
      </c>
      <c r="D38" s="17" t="s">
        <v>96</v>
      </c>
      <c r="E38" s="4" t="s">
        <v>89</v>
      </c>
      <c r="F38" s="16" t="s">
        <v>42</v>
      </c>
      <c r="G38" s="16">
        <v>11</v>
      </c>
      <c r="H38" s="7">
        <f>VLOOKUP(E38,[1]data!$D$2:$F$22,3,FALSE)</f>
        <v>30</v>
      </c>
      <c r="I38" s="7"/>
      <c r="J38" s="7">
        <f t="shared" si="0"/>
        <v>330</v>
      </c>
      <c r="K38" s="16" t="s">
        <v>99</v>
      </c>
    </row>
    <row r="39" spans="1:11" ht="15.75" customHeight="1">
      <c r="A39" s="4">
        <v>36</v>
      </c>
      <c r="B39" s="16" t="s">
        <v>9</v>
      </c>
      <c r="C39" s="16" t="s">
        <v>74</v>
      </c>
      <c r="D39" s="17" t="s">
        <v>96</v>
      </c>
      <c r="E39" s="4" t="s">
        <v>90</v>
      </c>
      <c r="F39" s="16" t="s">
        <v>13</v>
      </c>
      <c r="G39" s="16">
        <v>4</v>
      </c>
      <c r="H39" s="7">
        <f>VLOOKUP(E39,[1]data!$D$2:$E$22,2,FALSE)</f>
        <v>60</v>
      </c>
      <c r="I39" s="7">
        <v>40</v>
      </c>
      <c r="J39" s="7">
        <f t="shared" si="0"/>
        <v>280</v>
      </c>
      <c r="K39" s="16" t="s">
        <v>97</v>
      </c>
    </row>
    <row r="40" spans="1:11" ht="15.75" customHeight="1">
      <c r="A40" s="4">
        <v>37</v>
      </c>
      <c r="B40" s="16" t="s">
        <v>9</v>
      </c>
      <c r="C40" s="16" t="s">
        <v>74</v>
      </c>
      <c r="D40" s="17" t="s">
        <v>96</v>
      </c>
      <c r="E40" s="4" t="s">
        <v>90</v>
      </c>
      <c r="F40" s="16" t="s">
        <v>13</v>
      </c>
      <c r="G40" s="16">
        <v>10</v>
      </c>
      <c r="H40" s="7">
        <f>VLOOKUP(E40,[1]data!$D$2:$G$22,4,FALSE)</f>
        <v>50</v>
      </c>
      <c r="I40" s="7"/>
      <c r="J40" s="7">
        <f t="shared" si="0"/>
        <v>500</v>
      </c>
      <c r="K40" s="16" t="s">
        <v>98</v>
      </c>
    </row>
    <row r="41" spans="1:11" ht="15.75" customHeight="1">
      <c r="A41" s="4">
        <v>38</v>
      </c>
      <c r="B41" s="16" t="s">
        <v>9</v>
      </c>
      <c r="C41" s="16" t="s">
        <v>74</v>
      </c>
      <c r="D41" s="17" t="s">
        <v>96</v>
      </c>
      <c r="E41" s="4" t="s">
        <v>90</v>
      </c>
      <c r="F41" s="16" t="s">
        <v>13</v>
      </c>
      <c r="G41" s="16">
        <v>4</v>
      </c>
      <c r="H41" s="7">
        <f>VLOOKUP(E41,[1]data!$D$2:$F$22,3,FALSE)</f>
        <v>40</v>
      </c>
      <c r="I41" s="7"/>
      <c r="J41" s="7">
        <f t="shared" si="0"/>
        <v>160</v>
      </c>
      <c r="K41" s="16" t="s">
        <v>99</v>
      </c>
    </row>
    <row r="42" spans="1:11" ht="15.75" customHeight="1">
      <c r="A42" s="4">
        <v>39</v>
      </c>
      <c r="B42" s="16" t="s">
        <v>9</v>
      </c>
      <c r="C42" s="16" t="s">
        <v>75</v>
      </c>
      <c r="D42" s="17" t="s">
        <v>96</v>
      </c>
      <c r="E42" s="4" t="s">
        <v>89</v>
      </c>
      <c r="F42" s="16" t="s">
        <v>18</v>
      </c>
      <c r="G42" s="16">
        <v>9</v>
      </c>
      <c r="H42" s="7">
        <f>VLOOKUP(E42,[1]data!$D$2:$E$22,2,FALSE)</f>
        <v>50</v>
      </c>
      <c r="I42" s="7">
        <v>40</v>
      </c>
      <c r="J42" s="7">
        <f t="shared" si="0"/>
        <v>490</v>
      </c>
      <c r="K42" s="16" t="s">
        <v>97</v>
      </c>
    </row>
    <row r="43" spans="1:11" ht="15.75" customHeight="1">
      <c r="A43" s="4">
        <v>40</v>
      </c>
      <c r="B43" s="16" t="s">
        <v>9</v>
      </c>
      <c r="C43" s="16" t="s">
        <v>75</v>
      </c>
      <c r="D43" s="17" t="s">
        <v>96</v>
      </c>
      <c r="E43" s="4" t="s">
        <v>89</v>
      </c>
      <c r="F43" s="16" t="s">
        <v>18</v>
      </c>
      <c r="G43" s="16">
        <v>13</v>
      </c>
      <c r="H43" s="7">
        <f>VLOOKUP(E43,[1]data!$D$2:$F$22,3,FALSE)</f>
        <v>30</v>
      </c>
      <c r="I43" s="7"/>
      <c r="J43" s="7">
        <f t="shared" si="0"/>
        <v>390</v>
      </c>
      <c r="K43" s="16" t="s">
        <v>99</v>
      </c>
    </row>
    <row r="44" spans="1:11" ht="15.75" customHeight="1">
      <c r="A44" s="4">
        <v>41</v>
      </c>
      <c r="B44" s="16" t="s">
        <v>9</v>
      </c>
      <c r="C44" s="16" t="s">
        <v>76</v>
      </c>
      <c r="D44" s="17" t="s">
        <v>96</v>
      </c>
      <c r="E44" s="4" t="s">
        <v>91</v>
      </c>
      <c r="F44" s="16" t="s">
        <v>10</v>
      </c>
      <c r="G44" s="16">
        <v>1</v>
      </c>
      <c r="H44" s="7">
        <f>VLOOKUP(E44,[1]data!$D$2:$E$22,2,FALSE)</f>
        <v>50</v>
      </c>
      <c r="I44" s="7">
        <v>40</v>
      </c>
      <c r="J44" s="7">
        <f t="shared" si="0"/>
        <v>90</v>
      </c>
      <c r="K44" s="16" t="s">
        <v>97</v>
      </c>
    </row>
    <row r="45" spans="1:11" ht="15.75" customHeight="1">
      <c r="A45" s="4">
        <v>42</v>
      </c>
      <c r="B45" s="16" t="s">
        <v>9</v>
      </c>
      <c r="C45" s="16" t="s">
        <v>76</v>
      </c>
      <c r="D45" s="17" t="s">
        <v>96</v>
      </c>
      <c r="E45" s="4" t="s">
        <v>91</v>
      </c>
      <c r="F45" s="16" t="s">
        <v>10</v>
      </c>
      <c r="G45" s="16">
        <v>2</v>
      </c>
      <c r="H45" s="7">
        <f>VLOOKUP(E45,[1]data!$D$2:$F$22,3,FALSE)</f>
        <v>30</v>
      </c>
      <c r="I45" s="7"/>
      <c r="J45" s="7">
        <f t="shared" si="0"/>
        <v>60</v>
      </c>
      <c r="K45" s="16" t="s">
        <v>99</v>
      </c>
    </row>
    <row r="46" spans="1:11" ht="15.75" customHeight="1">
      <c r="A46" s="4">
        <v>43</v>
      </c>
      <c r="B46" s="16" t="s">
        <v>43</v>
      </c>
      <c r="C46" s="16" t="s">
        <v>77</v>
      </c>
      <c r="D46" s="17" t="s">
        <v>96</v>
      </c>
      <c r="E46" s="4" t="s">
        <v>89</v>
      </c>
      <c r="F46" s="16" t="s">
        <v>44</v>
      </c>
      <c r="G46" s="16">
        <v>12</v>
      </c>
      <c r="H46" s="7">
        <f>VLOOKUP(E46,[1]data!$D$2:$G$22,4,FALSE)</f>
        <v>40</v>
      </c>
      <c r="I46" s="7">
        <v>40</v>
      </c>
      <c r="J46" s="7">
        <f t="shared" si="0"/>
        <v>520</v>
      </c>
      <c r="K46" s="16" t="s">
        <v>98</v>
      </c>
    </row>
    <row r="47" spans="1:11" ht="15.75" customHeight="1">
      <c r="A47" s="4">
        <v>44</v>
      </c>
      <c r="B47" s="16" t="s">
        <v>43</v>
      </c>
      <c r="C47" s="16" t="s">
        <v>77</v>
      </c>
      <c r="D47" s="17" t="s">
        <v>96</v>
      </c>
      <c r="E47" s="4" t="s">
        <v>89</v>
      </c>
      <c r="F47" s="16" t="s">
        <v>44</v>
      </c>
      <c r="G47" s="16">
        <v>18</v>
      </c>
      <c r="H47" s="7">
        <f>VLOOKUP(E47,[1]data!$D$2:$F$22,3,FALSE)</f>
        <v>30</v>
      </c>
      <c r="I47" s="7"/>
      <c r="J47" s="7">
        <f t="shared" si="0"/>
        <v>540</v>
      </c>
      <c r="K47" s="16" t="s">
        <v>99</v>
      </c>
    </row>
    <row r="48" spans="1:11" ht="15.75" customHeight="1">
      <c r="A48" s="4">
        <v>45</v>
      </c>
      <c r="B48" s="16" t="s">
        <v>7</v>
      </c>
      <c r="C48" s="16" t="s">
        <v>78</v>
      </c>
      <c r="D48" s="17" t="s">
        <v>96</v>
      </c>
      <c r="E48" s="4" t="s">
        <v>91</v>
      </c>
      <c r="F48" s="16" t="s">
        <v>8</v>
      </c>
      <c r="G48" s="16">
        <v>1</v>
      </c>
      <c r="H48" s="7">
        <f>VLOOKUP(E48,[1]data!$D$2:$E$22,2,FALSE)</f>
        <v>50</v>
      </c>
      <c r="I48" s="7">
        <v>40</v>
      </c>
      <c r="J48" s="7">
        <f t="shared" si="0"/>
        <v>90</v>
      </c>
      <c r="K48" s="16" t="s">
        <v>97</v>
      </c>
    </row>
    <row r="49" spans="1:11" ht="15.75" customHeight="1">
      <c r="A49" s="4">
        <v>46</v>
      </c>
      <c r="B49" s="16" t="s">
        <v>14</v>
      </c>
      <c r="C49" s="16" t="s">
        <v>79</v>
      </c>
      <c r="D49" s="17" t="s">
        <v>96</v>
      </c>
      <c r="E49" s="4" t="s">
        <v>89</v>
      </c>
      <c r="F49" s="16" t="s">
        <v>15</v>
      </c>
      <c r="G49" s="16">
        <v>3</v>
      </c>
      <c r="H49" s="7">
        <f>VLOOKUP(E49,[1]data!$D$2:$G$22,4,FALSE)</f>
        <v>40</v>
      </c>
      <c r="I49" s="7">
        <v>40</v>
      </c>
      <c r="J49" s="7">
        <f t="shared" si="0"/>
        <v>160</v>
      </c>
      <c r="K49" s="16" t="s">
        <v>98</v>
      </c>
    </row>
    <row r="50" spans="1:11" ht="15.75" customHeight="1">
      <c r="A50" s="4">
        <v>47</v>
      </c>
      <c r="B50" s="16" t="s">
        <v>14</v>
      </c>
      <c r="C50" s="16" t="s">
        <v>80</v>
      </c>
      <c r="D50" s="17" t="s">
        <v>96</v>
      </c>
      <c r="E50" s="4" t="s">
        <v>89</v>
      </c>
      <c r="F50" s="16" t="s">
        <v>16</v>
      </c>
      <c r="G50" s="16">
        <v>1</v>
      </c>
      <c r="H50" s="7">
        <f>VLOOKUP(E50,[1]data!$D$2:$E$22,2,FALSE)</f>
        <v>50</v>
      </c>
      <c r="I50" s="7">
        <v>40</v>
      </c>
      <c r="J50" s="7">
        <f t="shared" si="0"/>
        <v>90</v>
      </c>
      <c r="K50" s="16" t="s">
        <v>97</v>
      </c>
    </row>
    <row r="51" spans="1:11" ht="15.75" customHeight="1">
      <c r="A51" s="4">
        <v>20</v>
      </c>
      <c r="B51" s="16" t="s">
        <v>14</v>
      </c>
      <c r="C51" s="16" t="s">
        <v>80</v>
      </c>
      <c r="D51" s="17" t="s">
        <v>96</v>
      </c>
      <c r="E51" s="4" t="s">
        <v>89</v>
      </c>
      <c r="F51" s="16" t="s">
        <v>16</v>
      </c>
      <c r="G51" s="16">
        <v>12</v>
      </c>
      <c r="H51" s="7">
        <f>VLOOKUP(E51,[1]data!$D$2:$G$22,4,FALSE)</f>
        <v>40</v>
      </c>
      <c r="I51" s="7"/>
      <c r="J51" s="7">
        <f t="shared" si="0"/>
        <v>480</v>
      </c>
      <c r="K51" s="16" t="s">
        <v>98</v>
      </c>
    </row>
    <row r="52" spans="1:11" ht="15.75" customHeight="1">
      <c r="A52" s="4">
        <v>21</v>
      </c>
      <c r="B52" s="16" t="s">
        <v>14</v>
      </c>
      <c r="C52" s="16" t="s">
        <v>80</v>
      </c>
      <c r="D52" s="17" t="s">
        <v>96</v>
      </c>
      <c r="E52" s="4" t="s">
        <v>89</v>
      </c>
      <c r="F52" s="16" t="s">
        <v>16</v>
      </c>
      <c r="G52" s="16">
        <v>13</v>
      </c>
      <c r="H52" s="7">
        <f>VLOOKUP(E52,[1]data!$D$2:$F$22,3,FALSE)</f>
        <v>30</v>
      </c>
      <c r="I52" s="7"/>
      <c r="J52" s="7">
        <f t="shared" si="0"/>
        <v>390</v>
      </c>
      <c r="K52" s="16" t="s">
        <v>99</v>
      </c>
    </row>
    <row r="53" spans="1:11" ht="15.75" customHeight="1">
      <c r="A53" s="4">
        <v>22</v>
      </c>
      <c r="B53" s="16" t="s">
        <v>14</v>
      </c>
      <c r="C53" s="16" t="s">
        <v>81</v>
      </c>
      <c r="D53" s="17" t="s">
        <v>96</v>
      </c>
      <c r="E53" s="4" t="s">
        <v>89</v>
      </c>
      <c r="F53" s="16" t="s">
        <v>17</v>
      </c>
      <c r="G53" s="16">
        <v>6</v>
      </c>
      <c r="H53" s="7">
        <f>VLOOKUP(E53,[1]data!$D$2:$G$22,4,FALSE)</f>
        <v>40</v>
      </c>
      <c r="I53" s="7">
        <v>40</v>
      </c>
      <c r="J53" s="7">
        <f t="shared" si="0"/>
        <v>280</v>
      </c>
      <c r="K53" s="16" t="s">
        <v>98</v>
      </c>
    </row>
    <row r="54" spans="1:11" ht="15.75" customHeight="1">
      <c r="A54" s="4">
        <v>23</v>
      </c>
      <c r="B54" s="16" t="s">
        <v>14</v>
      </c>
      <c r="C54" s="16" t="s">
        <v>81</v>
      </c>
      <c r="D54" s="17" t="s">
        <v>96</v>
      </c>
      <c r="E54" s="4" t="s">
        <v>89</v>
      </c>
      <c r="F54" s="16" t="s">
        <v>17</v>
      </c>
      <c r="G54" s="16">
        <v>1</v>
      </c>
      <c r="H54" s="7">
        <f>VLOOKUP(E54,[1]data!$D$2:$F$22,3,FALSE)</f>
        <v>30</v>
      </c>
      <c r="I54" s="7"/>
      <c r="J54" s="7">
        <f t="shared" si="0"/>
        <v>30</v>
      </c>
      <c r="K54" s="16" t="s">
        <v>99</v>
      </c>
    </row>
    <row r="55" spans="1:11" ht="15.75" customHeight="1">
      <c r="A55" s="4">
        <v>24</v>
      </c>
      <c r="B55" s="16" t="s">
        <v>1</v>
      </c>
      <c r="C55" s="16" t="s">
        <v>82</v>
      </c>
      <c r="D55" s="17" t="s">
        <v>96</v>
      </c>
      <c r="E55" s="4" t="s">
        <v>95</v>
      </c>
      <c r="F55" s="16" t="s">
        <v>2</v>
      </c>
      <c r="G55" s="16">
        <v>14</v>
      </c>
      <c r="H55" s="7">
        <v>30</v>
      </c>
      <c r="I55" s="7">
        <v>40</v>
      </c>
      <c r="J55" s="7">
        <f t="shared" si="0"/>
        <v>460</v>
      </c>
      <c r="K55" s="16" t="s">
        <v>99</v>
      </c>
    </row>
    <row r="56" spans="1:11" ht="15.75" customHeight="1">
      <c r="A56" s="4">
        <v>25</v>
      </c>
      <c r="B56" s="16" t="s">
        <v>23</v>
      </c>
      <c r="C56" s="16" t="s">
        <v>83</v>
      </c>
      <c r="D56" s="17" t="s">
        <v>96</v>
      </c>
      <c r="E56" s="4" t="s">
        <v>94</v>
      </c>
      <c r="F56" s="16" t="s">
        <v>24</v>
      </c>
      <c r="G56" s="16">
        <v>6</v>
      </c>
      <c r="H56" s="7">
        <f>VLOOKUP(E56,[1]data!$D$2:$E$22,2,FALSE)</f>
        <v>50</v>
      </c>
      <c r="I56" s="7">
        <v>40</v>
      </c>
      <c r="J56" s="7">
        <f t="shared" si="0"/>
        <v>340</v>
      </c>
      <c r="K56" s="16" t="s">
        <v>97</v>
      </c>
    </row>
    <row r="57" spans="1:11" ht="15.75" customHeight="1">
      <c r="A57" s="4">
        <v>26</v>
      </c>
      <c r="B57" s="16" t="s">
        <v>23</v>
      </c>
      <c r="C57" s="16" t="s">
        <v>83</v>
      </c>
      <c r="D57" s="17" t="s">
        <v>96</v>
      </c>
      <c r="E57" s="4" t="s">
        <v>94</v>
      </c>
      <c r="F57" s="16" t="s">
        <v>24</v>
      </c>
      <c r="G57" s="16">
        <v>20</v>
      </c>
      <c r="H57" s="7">
        <f>VLOOKUP(E57,[1]data!$D$2:$F$22,3,FALSE)</f>
        <v>30</v>
      </c>
      <c r="I57" s="7"/>
      <c r="J57" s="7">
        <f t="shared" si="0"/>
        <v>600</v>
      </c>
      <c r="K57" s="16" t="s">
        <v>99</v>
      </c>
    </row>
    <row r="58" spans="1:11" ht="15.75" customHeight="1">
      <c r="A58" s="4">
        <v>27</v>
      </c>
      <c r="B58" s="16" t="s">
        <v>23</v>
      </c>
      <c r="C58" s="16" t="s">
        <v>84</v>
      </c>
      <c r="D58" s="17" t="s">
        <v>96</v>
      </c>
      <c r="E58" s="4" t="s">
        <v>89</v>
      </c>
      <c r="F58" s="16" t="s">
        <v>36</v>
      </c>
      <c r="G58" s="16">
        <v>11</v>
      </c>
      <c r="H58" s="7">
        <f>VLOOKUP(E58,[1]data!$D$2:$E$22,2,FALSE)</f>
        <v>50</v>
      </c>
      <c r="I58" s="7">
        <v>40</v>
      </c>
      <c r="J58" s="7">
        <f t="shared" si="0"/>
        <v>590</v>
      </c>
      <c r="K58" s="16" t="s">
        <v>97</v>
      </c>
    </row>
    <row r="59" spans="1:11" ht="15.75" customHeight="1">
      <c r="A59" s="4">
        <v>28</v>
      </c>
      <c r="B59" s="16" t="s">
        <v>23</v>
      </c>
      <c r="C59" s="16" t="s">
        <v>85</v>
      </c>
      <c r="D59" s="17" t="s">
        <v>96</v>
      </c>
      <c r="E59" s="4" t="s">
        <v>89</v>
      </c>
      <c r="F59" s="16" t="s">
        <v>35</v>
      </c>
      <c r="G59" s="16">
        <v>1</v>
      </c>
      <c r="H59" s="7">
        <f>VLOOKUP(E59,[1]data!$D$2:$E$22,2,FALSE)</f>
        <v>50</v>
      </c>
      <c r="I59" s="7">
        <v>40</v>
      </c>
      <c r="J59" s="7">
        <f t="shared" si="0"/>
        <v>90</v>
      </c>
      <c r="K59" s="16" t="s">
        <v>97</v>
      </c>
    </row>
    <row r="60" spans="1:11" ht="15.75" customHeight="1">
      <c r="A60" s="4">
        <v>29</v>
      </c>
      <c r="B60" s="16" t="s">
        <v>23</v>
      </c>
      <c r="C60" s="16" t="s">
        <v>85</v>
      </c>
      <c r="D60" s="17" t="s">
        <v>96</v>
      </c>
      <c r="E60" s="4" t="s">
        <v>89</v>
      </c>
      <c r="F60" s="16" t="s">
        <v>35</v>
      </c>
      <c r="G60" s="16">
        <v>5</v>
      </c>
      <c r="H60" s="7">
        <f>VLOOKUP(E60,[1]data!$D$2:$G$22,4,FALSE)</f>
        <v>40</v>
      </c>
      <c r="I60" s="7"/>
      <c r="J60" s="7">
        <f t="shared" si="0"/>
        <v>200</v>
      </c>
      <c r="K60" s="16" t="s">
        <v>98</v>
      </c>
    </row>
    <row r="61" spans="1:11" ht="15.75" customHeight="1">
      <c r="A61" s="4">
        <v>30</v>
      </c>
      <c r="B61" s="16" t="s">
        <v>23</v>
      </c>
      <c r="C61" s="16" t="s">
        <v>85</v>
      </c>
      <c r="D61" s="17" t="s">
        <v>96</v>
      </c>
      <c r="E61" s="4" t="s">
        <v>89</v>
      </c>
      <c r="F61" s="16" t="s">
        <v>35</v>
      </c>
      <c r="G61" s="16">
        <v>2</v>
      </c>
      <c r="H61" s="7">
        <f>VLOOKUP(E61,[1]data!$D$2:$F$22,3,FALSE)</f>
        <v>30</v>
      </c>
      <c r="I61" s="7"/>
      <c r="J61" s="7">
        <f t="shared" si="0"/>
        <v>60</v>
      </c>
      <c r="K61" s="16" t="s">
        <v>99</v>
      </c>
    </row>
    <row r="62" spans="1:11" ht="15.75" customHeight="1">
      <c r="A62" s="4">
        <v>31</v>
      </c>
      <c r="B62" s="16" t="s">
        <v>23</v>
      </c>
      <c r="C62" s="16" t="s">
        <v>86</v>
      </c>
      <c r="D62" s="17" t="s">
        <v>96</v>
      </c>
      <c r="E62" s="4" t="s">
        <v>89</v>
      </c>
      <c r="F62" s="16" t="s">
        <v>37</v>
      </c>
      <c r="G62" s="16">
        <v>6</v>
      </c>
      <c r="H62" s="7">
        <f>VLOOKUP(E62,[1]data!$D$2:$E$22,2,FALSE)</f>
        <v>50</v>
      </c>
      <c r="I62" s="7">
        <v>40</v>
      </c>
      <c r="J62" s="7">
        <f t="shared" si="0"/>
        <v>340</v>
      </c>
      <c r="K62" s="16" t="s">
        <v>97</v>
      </c>
    </row>
    <row r="63" spans="1:11" ht="15.75" customHeight="1">
      <c r="A63" s="4">
        <v>32</v>
      </c>
      <c r="B63" s="16" t="s">
        <v>3</v>
      </c>
      <c r="C63" s="16" t="s">
        <v>87</v>
      </c>
      <c r="D63" s="17" t="s">
        <v>96</v>
      </c>
      <c r="E63" s="4" t="s">
        <v>89</v>
      </c>
      <c r="F63" s="16" t="s">
        <v>4</v>
      </c>
      <c r="G63" s="16">
        <v>8</v>
      </c>
      <c r="H63" s="7">
        <f>VLOOKUP(E63,[1]data!$D$2:$G$22,4,FALSE)</f>
        <v>40</v>
      </c>
      <c r="I63" s="7">
        <v>40</v>
      </c>
      <c r="J63" s="7">
        <f t="shared" si="0"/>
        <v>360</v>
      </c>
      <c r="K63" s="16" t="s">
        <v>98</v>
      </c>
    </row>
    <row r="64" spans="1:11" ht="15.75" customHeight="1">
      <c r="A64" s="4">
        <v>33</v>
      </c>
      <c r="B64" s="16" t="s">
        <v>5</v>
      </c>
      <c r="C64" s="16" t="s">
        <v>88</v>
      </c>
      <c r="D64" s="17" t="s">
        <v>96</v>
      </c>
      <c r="E64" s="4" t="s">
        <v>89</v>
      </c>
      <c r="F64" s="16" t="s">
        <v>6</v>
      </c>
      <c r="G64" s="16">
        <v>12</v>
      </c>
      <c r="H64" s="7">
        <f>VLOOKUP(E64,[1]data!$D$2:$G$22,4,FALSE)</f>
        <v>40</v>
      </c>
      <c r="I64" s="7">
        <v>40</v>
      </c>
      <c r="J64" s="7">
        <f t="shared" si="0"/>
        <v>520</v>
      </c>
      <c r="K64" s="16" t="s">
        <v>98</v>
      </c>
    </row>
    <row r="65" spans="1:11" ht="15.75" customHeight="1">
      <c r="A65" s="4">
        <v>34</v>
      </c>
      <c r="B65" s="16" t="s">
        <v>5</v>
      </c>
      <c r="C65" s="16" t="s">
        <v>88</v>
      </c>
      <c r="D65" s="17" t="s">
        <v>96</v>
      </c>
      <c r="E65" s="4" t="s">
        <v>89</v>
      </c>
      <c r="F65" s="16" t="s">
        <v>6</v>
      </c>
      <c r="G65" s="16">
        <v>11</v>
      </c>
      <c r="H65" s="7">
        <f>VLOOKUP(E65,[1]data!$D$2:$F$22,3,FALSE)</f>
        <v>30</v>
      </c>
      <c r="I65" s="7"/>
      <c r="J65" s="7">
        <f t="shared" si="0"/>
        <v>330</v>
      </c>
      <c r="K65" s="16" t="s">
        <v>99</v>
      </c>
    </row>
    <row r="66" spans="1:11" s="3" customFormat="1">
      <c r="A66" s="18" t="s">
        <v>101</v>
      </c>
      <c r="B66" s="19"/>
      <c r="C66" s="19"/>
      <c r="D66" s="19"/>
      <c r="E66" s="19"/>
      <c r="F66" s="19"/>
      <c r="G66" s="20"/>
      <c r="H66" s="20"/>
      <c r="I66" s="21"/>
      <c r="J66" s="8">
        <f>SUM(J4:J65)</f>
        <v>20850</v>
      </c>
    </row>
    <row r="67" spans="1:11" s="3" customFormat="1" ht="30" customHeight="1">
      <c r="A67" s="9" t="s">
        <v>100</v>
      </c>
      <c r="B67" s="9"/>
      <c r="C67" s="9"/>
      <c r="D67" s="9"/>
      <c r="E67" s="9"/>
      <c r="F67" s="9"/>
      <c r="G67" s="10"/>
      <c r="H67" s="10"/>
      <c r="I67" s="10"/>
      <c r="J67" s="10"/>
    </row>
    <row r="68" spans="1:11" s="3" customFormat="1" ht="30" customHeight="1">
      <c r="A68" s="9" t="s">
        <v>45</v>
      </c>
      <c r="B68" s="9"/>
      <c r="C68" s="9"/>
      <c r="D68" s="9"/>
      <c r="E68" s="9"/>
      <c r="F68" s="9"/>
      <c r="G68" s="10"/>
      <c r="H68" s="10"/>
      <c r="I68" s="10"/>
      <c r="J68" s="10"/>
    </row>
  </sheetData>
  <mergeCells count="7">
    <mergeCell ref="A66:I66"/>
    <mergeCell ref="A67:J67"/>
    <mergeCell ref="A68:J68"/>
    <mergeCell ref="A1:G1"/>
    <mergeCell ref="A2:G2"/>
    <mergeCell ref="H1:J1"/>
    <mergeCell ref="H2:J2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Invoice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LENOVO</cp:lastModifiedBy>
  <dcterms:created xsi:type="dcterms:W3CDTF">2024-12-07T08:30:36Z</dcterms:created>
  <dcterms:modified xsi:type="dcterms:W3CDTF">2024-12-07T08:30:46Z</dcterms:modified>
</cp:coreProperties>
</file>