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Sheet1!$K$2:$K$27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19" i="1"/>
  <c r="N13"/>
  <c r="H20"/>
  <c r="K16" l="1"/>
  <c r="L16"/>
  <c r="L10"/>
  <c r="L11"/>
  <c r="L12"/>
  <c r="L13"/>
  <c r="L14"/>
  <c r="L15"/>
  <c r="L17"/>
  <c r="L18"/>
  <c r="L9"/>
  <c r="N9" s="1"/>
  <c r="K10"/>
  <c r="K11"/>
  <c r="N11" s="1"/>
  <c r="K12"/>
  <c r="K14"/>
  <c r="K15"/>
  <c r="N15" s="1"/>
  <c r="K17"/>
  <c r="K18"/>
  <c r="N18" s="1"/>
  <c r="N16" l="1"/>
  <c r="N12"/>
  <c r="N17"/>
  <c r="N14"/>
  <c r="N10"/>
</calcChain>
</file>

<file path=xl/sharedStrings.xml><?xml version="1.0" encoding="utf-8"?>
<sst xmlns="http://schemas.openxmlformats.org/spreadsheetml/2006/main" count="66" uniqueCount="54">
  <si>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</si>
  <si>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</si>
  <si>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</si>
  <si>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</si>
  <si>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</si>
  <si>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</si>
  <si>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</si>
  <si>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</si>
  <si>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</si>
  <si>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</si>
  <si>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</si>
  <si>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</si>
  <si>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</si>
  <si>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</si>
  <si>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</si>
  <si>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</si>
  <si>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</si>
  <si>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</si>
  <si>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</si>
  <si>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</si>
  <si>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</si>
  <si>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</si>
  <si>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</si>
  <si>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</si>
  <si>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</si>
  <si>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</si>
  <si>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</si>
  <si>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</si>
  <si>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</si>
  <si>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BHAWANIPATNA</t>
  </si>
  <si>
    <t>SUNDARGARH</t>
  </si>
  <si>
    <t>INVOICE DATE : 31/03/2024</t>
  </si>
  <si>
    <t>MONTH : MARCH-2024</t>
  </si>
  <si>
    <t xml:space="preserve">INVOICE. :  INV-4779/23-24 </t>
  </si>
  <si>
    <t>GP/161</t>
  </si>
  <si>
    <t>1901/1077</t>
  </si>
  <si>
    <t>GP/162</t>
  </si>
  <si>
    <t>GP/163</t>
  </si>
  <si>
    <t>JAJPUR TOWN</t>
  </si>
  <si>
    <t>1094/1093</t>
  </si>
  <si>
    <t>GP/164</t>
  </si>
  <si>
    <t>1173/1174/1175</t>
  </si>
  <si>
    <t>GP/165</t>
  </si>
  <si>
    <t>NABARANGPUR</t>
  </si>
  <si>
    <t>GP/166</t>
  </si>
  <si>
    <t>1191/1190</t>
  </si>
  <si>
    <t>GP/167</t>
  </si>
  <si>
    <t>JAGATSINGHPUR</t>
  </si>
  <si>
    <t>GP/168</t>
  </si>
  <si>
    <t>GP/169</t>
  </si>
  <si>
    <t>GP/170</t>
  </si>
  <si>
    <t>JHARSUGUDA</t>
  </si>
  <si>
    <t>1118/1128</t>
  </si>
  <si>
    <t>(RUPEES THIRTY ONE THOUSAND FIVE HUNDRED TWENTY FIVE ONLY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</si>
</sst>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/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5"/>
  <sheetViews>
    <sheetView tabSelected="1" zoomScale="145" zoomScaleNormal="145" workbookViewId="0">
      <selection activeCell="O19" sqref="O19"/>
    </sheetView>
  </sheetViews>
  <sheetFormatPr defaultRowHeight="11.25"/>
  <cols>
    <col min="1" max="1" width="2.85546875" style="27" customWidth="1"/>
    <col min="2" max="2" width="11.140625" style="13" customWidth="1"/>
    <col min="3" max="3" width="7.28515625" style="14" bestFit="1" customWidth="1"/>
    <col min="4" max="4" width="5.42578125" style="15" bestFit="1" customWidth="1"/>
    <col min="5" max="5" width="14.85546875" style="12" customWidth="1"/>
    <col min="6" max="6" width="15.5703125" style="22" bestFit="1" customWidth="1"/>
    <col min="7" max="7" width="12.5703125" style="46" bestFit="1" customWidth="1"/>
    <col min="8" max="8" width="4.7109375" style="3" customWidth="1"/>
    <col min="9" max="9" width="5.7109375" style="3" customWidth="1"/>
    <col min="10" max="10" width="6" style="3" customWidth="1"/>
    <col min="11" max="11" width="7.5703125" style="3" bestFit="1" customWidth="1"/>
    <col min="12" max="12" width="6.85546875" style="3" bestFit="1" customWidth="1"/>
    <col min="13" max="13" width="5.7109375" style="3" customWidth="1"/>
    <col min="14" max="14" width="12.5703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32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33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4">
        <v>45367</v>
      </c>
      <c r="C9" s="52" t="s">
        <v>34</v>
      </c>
      <c r="D9" s="52" t="s">
        <v>11</v>
      </c>
      <c r="E9" s="52" t="s">
        <v>28</v>
      </c>
      <c r="F9" s="52" t="s">
        <v>35</v>
      </c>
      <c r="G9" s="54">
        <v>45365</v>
      </c>
      <c r="H9" s="51">
        <v>87</v>
      </c>
      <c r="I9" s="55">
        <v>34</v>
      </c>
      <c r="J9" s="55">
        <v>53</v>
      </c>
      <c r="K9" s="56">
        <v>160</v>
      </c>
      <c r="L9" s="57">
        <f>VLOOKUP(E9,'[1]LIVGUARD LIV FAST'!$C$6:$E$34,3,FALSE)</f>
        <v>80</v>
      </c>
      <c r="M9" s="57">
        <v>20</v>
      </c>
      <c r="N9" s="58">
        <f>I9*K9+J9*L9+20</f>
        <v>9700</v>
      </c>
    </row>
    <row r="10" spans="1:14" s="17" customFormat="1" ht="15.75" customHeight="1">
      <c r="A10" s="49">
        <v>2</v>
      </c>
      <c r="B10" s="54">
        <v>45370</v>
      </c>
      <c r="C10" s="52" t="s">
        <v>36</v>
      </c>
      <c r="D10" s="52" t="s">
        <v>11</v>
      </c>
      <c r="E10" s="52" t="s">
        <v>28</v>
      </c>
      <c r="F10" s="53">
        <v>1092</v>
      </c>
      <c r="G10" s="54">
        <v>45369</v>
      </c>
      <c r="H10" s="51">
        <v>20</v>
      </c>
      <c r="I10" s="55">
        <v>20</v>
      </c>
      <c r="J10" s="55">
        <v>0</v>
      </c>
      <c r="K10" s="56">
        <f>VLOOKUP(E10,'[1]LIVGUARD LIV FAST'!$C$6:$D$34,2,FALSE)</f>
        <v>170</v>
      </c>
      <c r="L10" s="57">
        <f>VLOOKUP(E10,'[1]LIVGUARD LIV FAST'!$C$6:$E$34,3,FALSE)</f>
        <v>80</v>
      </c>
      <c r="M10" s="57">
        <v>20</v>
      </c>
      <c r="N10" s="58">
        <f t="shared" ref="N10:N18" si="0">I10*K10+J10*L10+20</f>
        <v>3420</v>
      </c>
    </row>
    <row r="11" spans="1:14" s="17" customFormat="1" ht="15.75" customHeight="1">
      <c r="A11" s="49">
        <v>3</v>
      </c>
      <c r="B11" s="54">
        <v>45370</v>
      </c>
      <c r="C11" s="52" t="s">
        <v>37</v>
      </c>
      <c r="D11" s="52" t="s">
        <v>11</v>
      </c>
      <c r="E11" s="52" t="s">
        <v>38</v>
      </c>
      <c r="F11" s="59" t="s">
        <v>39</v>
      </c>
      <c r="G11" s="54">
        <v>45369</v>
      </c>
      <c r="H11" s="51">
        <v>17</v>
      </c>
      <c r="I11" s="55">
        <v>12</v>
      </c>
      <c r="J11" s="55">
        <v>5</v>
      </c>
      <c r="K11" s="56">
        <f>VLOOKUP(E11,'[1]LIVGUARD LIV FAST'!$C$6:$D$34,2,FALSE)</f>
        <v>110</v>
      </c>
      <c r="L11" s="57">
        <f>VLOOKUP(E11,'[1]LIVGUARD LIV FAST'!$C$6:$E$34,3,FALSE)</f>
        <v>60</v>
      </c>
      <c r="M11" s="57">
        <v>20</v>
      </c>
      <c r="N11" s="58">
        <f t="shared" si="0"/>
        <v>1640</v>
      </c>
    </row>
    <row r="12" spans="1:14" s="17" customFormat="1" ht="15.75" customHeight="1">
      <c r="A12" s="49">
        <v>4</v>
      </c>
      <c r="B12" s="54">
        <v>45372</v>
      </c>
      <c r="C12" s="52" t="s">
        <v>40</v>
      </c>
      <c r="D12" s="52" t="s">
        <v>11</v>
      </c>
      <c r="E12" s="52" t="s">
        <v>29</v>
      </c>
      <c r="F12" s="59" t="s">
        <v>41</v>
      </c>
      <c r="G12" s="54">
        <v>45372</v>
      </c>
      <c r="H12" s="51">
        <v>25</v>
      </c>
      <c r="I12" s="55">
        <v>17</v>
      </c>
      <c r="J12" s="55">
        <v>8</v>
      </c>
      <c r="K12" s="56">
        <f>VLOOKUP(E12,'[1]LIVGUARD LIV FAST'!$C$6:$D$34,2,FALSE)</f>
        <v>150</v>
      </c>
      <c r="L12" s="57">
        <f>VLOOKUP(E12,'[1]LIVGUARD LIV FAST'!$C$6:$E$34,3,FALSE)</f>
        <v>85</v>
      </c>
      <c r="M12" s="57">
        <v>20</v>
      </c>
      <c r="N12" s="58">
        <f t="shared" si="0"/>
        <v>3250</v>
      </c>
    </row>
    <row r="13" spans="1:14" s="17" customFormat="1" ht="15.75" customHeight="1">
      <c r="A13" s="49">
        <v>5</v>
      </c>
      <c r="B13" s="54">
        <v>45373</v>
      </c>
      <c r="C13" s="52" t="s">
        <v>42</v>
      </c>
      <c r="D13" s="52" t="s">
        <v>11</v>
      </c>
      <c r="E13" s="52" t="s">
        <v>43</v>
      </c>
      <c r="F13" s="53">
        <v>1164</v>
      </c>
      <c r="G13" s="54">
        <v>45371</v>
      </c>
      <c r="H13" s="69">
        <v>8</v>
      </c>
      <c r="I13" s="55">
        <v>8</v>
      </c>
      <c r="J13" s="55">
        <v>0</v>
      </c>
      <c r="K13" s="70">
        <v>500</v>
      </c>
      <c r="L13" s="71">
        <f>VLOOKUP(E13,'[1]LIVGUARD LIV FAST'!$C$6:$E$34,3,FALSE)</f>
        <v>120</v>
      </c>
      <c r="M13" s="71">
        <v>20</v>
      </c>
      <c r="N13" s="58">
        <f>I13*K13+J13*L13+20</f>
        <v>4020</v>
      </c>
    </row>
    <row r="14" spans="1:14" s="17" customFormat="1" ht="15.75" customHeight="1">
      <c r="A14" s="49">
        <v>6</v>
      </c>
      <c r="B14" s="54">
        <v>45374</v>
      </c>
      <c r="C14" s="52" t="s">
        <v>44</v>
      </c>
      <c r="D14" s="52" t="s">
        <v>11</v>
      </c>
      <c r="E14" s="49" t="s">
        <v>29</v>
      </c>
      <c r="F14" s="59" t="s">
        <v>45</v>
      </c>
      <c r="G14" s="54">
        <v>45373</v>
      </c>
      <c r="H14" s="51">
        <v>39</v>
      </c>
      <c r="I14" s="55">
        <v>2</v>
      </c>
      <c r="J14" s="55">
        <v>37</v>
      </c>
      <c r="K14" s="56">
        <f>VLOOKUP(E14,'[1]LIVGUARD LIV FAST'!$C$6:$D$34,2,FALSE)</f>
        <v>150</v>
      </c>
      <c r="L14" s="57">
        <f>VLOOKUP(E14,'[1]LIVGUARD LIV FAST'!$C$6:$E$34,3,FALSE)</f>
        <v>85</v>
      </c>
      <c r="M14" s="57">
        <v>20</v>
      </c>
      <c r="N14" s="58">
        <f t="shared" si="0"/>
        <v>3465</v>
      </c>
    </row>
    <row r="15" spans="1:14" s="17" customFormat="1" ht="15.75" customHeight="1">
      <c r="A15" s="49">
        <v>7</v>
      </c>
      <c r="B15" s="54">
        <v>45378</v>
      </c>
      <c r="C15" s="52" t="s">
        <v>46</v>
      </c>
      <c r="D15" s="52" t="s">
        <v>11</v>
      </c>
      <c r="E15" s="49" t="s">
        <v>47</v>
      </c>
      <c r="F15" s="59">
        <v>1102</v>
      </c>
      <c r="G15" s="54">
        <v>45372</v>
      </c>
      <c r="H15" s="51">
        <v>14</v>
      </c>
      <c r="I15" s="55">
        <v>0</v>
      </c>
      <c r="J15" s="55">
        <v>14</v>
      </c>
      <c r="K15" s="56">
        <f>VLOOKUP(E15,'[1]LIVGUARD LIV FAST'!$C$6:$D$34,2,FALSE)</f>
        <v>100</v>
      </c>
      <c r="L15" s="57">
        <f>VLOOKUP(E15,'[1]LIVGUARD LIV FAST'!$C$6:$E$34,3,FALSE)</f>
        <v>50</v>
      </c>
      <c r="M15" s="57">
        <v>20</v>
      </c>
      <c r="N15" s="58">
        <f t="shared" si="0"/>
        <v>720</v>
      </c>
    </row>
    <row r="16" spans="1:14" s="17" customFormat="1" ht="15.75" customHeight="1">
      <c r="A16" s="49">
        <v>8</v>
      </c>
      <c r="B16" s="54">
        <v>45382</v>
      </c>
      <c r="C16" s="52" t="s">
        <v>48</v>
      </c>
      <c r="D16" s="52" t="s">
        <v>11</v>
      </c>
      <c r="E16" s="49" t="s">
        <v>29</v>
      </c>
      <c r="F16" s="59">
        <v>1206</v>
      </c>
      <c r="G16" s="54">
        <v>45382</v>
      </c>
      <c r="H16" s="51">
        <v>20</v>
      </c>
      <c r="I16" s="55">
        <v>10</v>
      </c>
      <c r="J16" s="55">
        <v>10</v>
      </c>
      <c r="K16" s="56">
        <f>VLOOKUP(E16,'[1]LIVGUARD LIV FAST'!$C$6:$D$34,2,FALSE)</f>
        <v>150</v>
      </c>
      <c r="L16" s="57">
        <f>VLOOKUP(E16,'[1]LIVGUARD LIV FAST'!$C$6:$E$34,3,FALSE)</f>
        <v>85</v>
      </c>
      <c r="M16" s="57">
        <v>20</v>
      </c>
      <c r="N16" s="58">
        <f t="shared" si="0"/>
        <v>2370</v>
      </c>
    </row>
    <row r="17" spans="1:14" s="17" customFormat="1" ht="15.75" customHeight="1">
      <c r="A17" s="49">
        <v>9</v>
      </c>
      <c r="B17" s="54">
        <v>45382</v>
      </c>
      <c r="C17" s="52" t="s">
        <v>49</v>
      </c>
      <c r="D17" s="52" t="s">
        <v>11</v>
      </c>
      <c r="E17" s="49" t="s">
        <v>30</v>
      </c>
      <c r="F17" s="59">
        <v>1218</v>
      </c>
      <c r="G17" s="54">
        <v>45382</v>
      </c>
      <c r="H17" s="51">
        <v>20</v>
      </c>
      <c r="I17" s="55">
        <v>0</v>
      </c>
      <c r="J17" s="55">
        <v>20</v>
      </c>
      <c r="K17" s="56">
        <f>VLOOKUP(E17,'[1]LIVGUARD LIV FAST'!$C$6:$D$34,2,FALSE)</f>
        <v>160</v>
      </c>
      <c r="L17" s="57">
        <f>VLOOKUP(E17,'[1]LIVGUARD LIV FAST'!$C$6:$E$34,3,FALSE)</f>
        <v>80</v>
      </c>
      <c r="M17" s="57">
        <v>20</v>
      </c>
      <c r="N17" s="58">
        <f t="shared" si="0"/>
        <v>1620</v>
      </c>
    </row>
    <row r="18" spans="1:14" s="17" customFormat="1" ht="15.75" customHeight="1">
      <c r="A18" s="49">
        <v>10</v>
      </c>
      <c r="B18" s="54">
        <v>45382</v>
      </c>
      <c r="C18" s="52" t="s">
        <v>50</v>
      </c>
      <c r="D18" s="52" t="s">
        <v>11</v>
      </c>
      <c r="E18" s="49" t="s">
        <v>51</v>
      </c>
      <c r="F18" s="52" t="s">
        <v>52</v>
      </c>
      <c r="G18" s="54">
        <v>45382</v>
      </c>
      <c r="H18" s="51">
        <v>20</v>
      </c>
      <c r="I18" s="55">
        <v>0</v>
      </c>
      <c r="J18" s="55">
        <v>20</v>
      </c>
      <c r="K18" s="56">
        <f>VLOOKUP(E18,'[1]LIVGUARD LIV FAST'!$C$6:$D$34,2,FALSE)</f>
        <v>140</v>
      </c>
      <c r="L18" s="57">
        <f>VLOOKUP(E18,'[1]LIVGUARD LIV FAST'!$C$6:$E$34,3,FALSE)</f>
        <v>65</v>
      </c>
      <c r="M18" s="57">
        <v>20</v>
      </c>
      <c r="N18" s="58">
        <f t="shared" si="0"/>
        <v>1320</v>
      </c>
    </row>
    <row r="19" spans="1:14" s="11" customFormat="1" ht="15" customHeight="1">
      <c r="A19" s="60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  <c r="N19" s="50">
        <f>SUM(N9:N18)</f>
        <v>31525</v>
      </c>
    </row>
    <row r="20" spans="1:14" s="11" customFormat="1" ht="12.75" customHeight="1">
      <c r="A20" s="26"/>
      <c r="B20" s="24"/>
      <c r="C20" s="23"/>
      <c r="D20" s="23"/>
      <c r="E20" s="23"/>
      <c r="F20" s="25"/>
      <c r="G20" s="45"/>
      <c r="H20" s="37">
        <f>SUM(H9:H18)</f>
        <v>270</v>
      </c>
    </row>
    <row r="21" spans="1:14" ht="12" customHeight="1">
      <c r="A21" s="63" t="s">
        <v>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14" ht="12" customHeight="1">
      <c r="A22" s="66" t="s">
        <v>24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</row>
    <row r="23" spans="1:14" ht="12">
      <c r="A23" s="28"/>
      <c r="B23" s="16"/>
      <c r="C23" s="16"/>
      <c r="D23" s="16"/>
      <c r="F23" s="21"/>
      <c r="G23" s="21"/>
    </row>
    <row r="24" spans="1:14" ht="12">
      <c r="A24" s="29" t="s">
        <v>9</v>
      </c>
    </row>
    <row r="25" spans="1:14" ht="12">
      <c r="A25" s="29"/>
    </row>
    <row r="26" spans="1:14" ht="12">
      <c r="A26" s="28"/>
    </row>
    <row r="27" spans="1:14" ht="12">
      <c r="A27" s="29" t="s">
        <v>10</v>
      </c>
    </row>
    <row r="31" spans="1:14">
      <c r="E31" s="3"/>
      <c r="F31" s="3"/>
      <c r="G31" s="47"/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</sheetData>
  <sortState ref="B9:N21">
    <sortCondition ref="B9"/>
  </sortState>
  <mergeCells count="3">
    <mergeCell ref="A19:M19"/>
    <mergeCell ref="A21:N21"/>
    <mergeCell ref="A22:N22"/>
  </mergeCells>
  <conditionalFormatting sqref="F23:F30 F36:F1048576 F2:F7">
    <cfRule type="duplicateValues" dxfId="16" priority="255"/>
    <cfRule type="duplicateValues" dxfId="15" priority="257"/>
    <cfRule type="duplicateValues" dxfId="14" priority="259"/>
  </conditionalFormatting>
  <conditionalFormatting sqref="F23:F30 F36:F1048576 F2:F7">
    <cfRule type="duplicateValues" dxfId="13" priority="251"/>
  </conditionalFormatting>
  <conditionalFormatting sqref="F23:F30 F36:F1048576">
    <cfRule type="duplicateValues" dxfId="12" priority="249"/>
  </conditionalFormatting>
  <conditionalFormatting sqref="F20 F36:F1048576 F2:F7 F23:F30">
    <cfRule type="duplicateValues" dxfId="11" priority="226"/>
  </conditionalFormatting>
  <conditionalFormatting sqref="F20">
    <cfRule type="duplicateValues" dxfId="10" priority="217"/>
  </conditionalFormatting>
  <conditionalFormatting sqref="F20 F2:F7 F36:F1048576 F23:F30">
    <cfRule type="duplicateValues" dxfId="9" priority="210"/>
  </conditionalFormatting>
  <conditionalFormatting sqref="F20 F1:F7 F36:F1048576 F23:F30">
    <cfRule type="duplicateValues" dxfId="8" priority="79"/>
  </conditionalFormatting>
  <conditionalFormatting sqref="F8">
    <cfRule type="duplicateValues" dxfId="7" priority="2345"/>
  </conditionalFormatting>
  <conditionalFormatting sqref="C23:C1048576 C2:C7">
    <cfRule type="duplicateValues" dxfId="6" priority="2346"/>
  </conditionalFormatting>
  <conditionalFormatting sqref="C23:C1048576">
    <cfRule type="duplicateValues" dxfId="5" priority="2350"/>
  </conditionalFormatting>
  <conditionalFormatting sqref="C23:C1048576 C2:C7">
    <cfRule type="duplicateValues" dxfId="4" priority="2365"/>
    <cfRule type="duplicateValues" dxfId="3" priority="2366"/>
  </conditionalFormatting>
  <conditionalFormatting sqref="C23:C65299 C2:C7">
    <cfRule type="duplicateValues" dxfId="2" priority="2373" stopIfTrue="1"/>
  </conditionalFormatting>
  <conditionalFormatting sqref="C23:C65299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9685039370078741" right="0" top="1.3385826771653544" bottom="0.51181102362204722" header="0.31496062992125984" footer="0.31496062992125984"/>
  <pageSetup paperSize="9" scale="83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2024-03-27T06:08:54Z</cp:lastPrinted>
  <dcterms:created xsi:type="dcterms:W3CDTF">2010-04-08T11:28:01Z</dcterms:created>
  <dcterms:modified xsi:type="dcterms:W3CDTF">2024-04-09T08:15:22Z</dcterms:modified>
</cp:coreProperties>
</file>