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Sheet1!$K$2:$K$31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H24" i="1"/>
  <c r="L10"/>
  <c r="L11"/>
  <c r="L12"/>
  <c r="L13"/>
  <c r="L14"/>
  <c r="L15"/>
  <c r="L16"/>
  <c r="L17"/>
  <c r="L18"/>
  <c r="L19"/>
  <c r="L20"/>
  <c r="L21"/>
  <c r="L22"/>
  <c r="K10"/>
  <c r="K11"/>
  <c r="K12"/>
  <c r="K13"/>
  <c r="K14"/>
  <c r="K15"/>
  <c r="K16"/>
  <c r="K17"/>
  <c r="K18"/>
  <c r="K19"/>
  <c r="K20"/>
  <c r="K21"/>
  <c r="N10"/>
  <c r="L9"/>
  <c r="K9"/>
  <c r="K22"/>
  <c r="N9" l="1"/>
  <c r="N11"/>
  <c r="N15"/>
  <c r="N12"/>
  <c r="N17"/>
  <c r="N13"/>
  <c r="N14"/>
  <c r="N16"/>
  <c r="N18"/>
  <c r="N19"/>
  <c r="N22" l="1"/>
  <c r="N20" l="1"/>
  <c r="N23" s="1"/>
  <c r="N21"/>
</calcChain>
</file>

<file path=xl/sharedStrings.xml><?xml version="1.0" encoding="utf-8"?>
<sst xmlns="http://schemas.openxmlformats.org/spreadsheetml/2006/main" count="82" uniqueCount="64">
  <si>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</si>
  <si>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</si>
  <si>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</si>
  <si>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</si>
  <si>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</si>
  <si>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</si>
  <si>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</si>
  <si>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</si>
  <si>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</si>
  <si>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</si>
  <si>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</si>
  <si>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</si>
  <si>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</si>
  <si>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</si>
  <si>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</si>
  <si>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</si>
  <si>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</si>
  <si>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</si>
  <si>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</si>
  <si>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</si>
  <si>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</si>
  <si>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</si>
  <si>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</si>
  <si>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</si>
  <si>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</si>
  <si>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</si>
  <si>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</si>
  <si>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</si>
  <si>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</si>
  <si>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BOLANGIR</t>
  </si>
  <si>
    <t>BALASORE</t>
  </si>
  <si>
    <t>MONTH : MAY-2024</t>
  </si>
  <si>
    <t>INVOICE DATE : 31/05/2024</t>
  </si>
  <si>
    <t>GP/07</t>
  </si>
  <si>
    <t>BHAWANIPATNA</t>
  </si>
  <si>
    <t>124/123</t>
  </si>
  <si>
    <t>GP/08</t>
  </si>
  <si>
    <t>GP/09</t>
  </si>
  <si>
    <t>GP/10</t>
  </si>
  <si>
    <t>GP/11</t>
  </si>
  <si>
    <t>GP/12</t>
  </si>
  <si>
    <t>GP/13</t>
  </si>
  <si>
    <t>GP/14</t>
  </si>
  <si>
    <t>GP/15</t>
  </si>
  <si>
    <t>GP/16</t>
  </si>
  <si>
    <t>GP/17</t>
  </si>
  <si>
    <t>GP/18</t>
  </si>
  <si>
    <t>GP/19</t>
  </si>
  <si>
    <t>05,04</t>
  </si>
  <si>
    <t>08,09</t>
  </si>
  <si>
    <t>135/136</t>
  </si>
  <si>
    <t>KEONJHAR</t>
  </si>
  <si>
    <t>14/107</t>
  </si>
  <si>
    <t>75/76/</t>
  </si>
  <si>
    <t>JAGATSINGHPUR</t>
  </si>
  <si>
    <t>106/96</t>
  </si>
  <si>
    <t>15/126</t>
  </si>
  <si>
    <t>20/179</t>
  </si>
  <si>
    <t>ANGUL</t>
  </si>
  <si>
    <t>BHADRAK</t>
  </si>
  <si>
    <t>JHARSUGUDA</t>
  </si>
  <si>
    <t>(RUPEES THIRTY TWO THOUSAND TWO HUNDRED TWENTY FIVE ONLY)</t>
  </si>
  <si>
    <t xml:space="preserve">INVOICE. : INV-1135/24-25 </t>
  </si>
  <si>
    <t>GP/06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</si>
</sst>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  <xf numFmtId="16" fontId="0" fillId="0" borderId="1" xfId="0" applyNumberFormat="1" applyBorder="1" applyAlignment="1">
      <alignment horizontal="left"/>
    </xf>
    <xf numFmtId="14" fontId="0" fillId="0" borderId="1" xfId="0" applyNumberFormat="1" applyBorder="1"/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zoomScale="145" zoomScaleNormal="145" workbookViewId="0">
      <selection activeCell="P12" sqref="P12"/>
    </sheetView>
  </sheetViews>
  <sheetFormatPr defaultRowHeight="11.25"/>
  <cols>
    <col min="1" max="1" width="2.85546875" style="27" customWidth="1"/>
    <col min="2" max="2" width="11.42578125" style="13" customWidth="1"/>
    <col min="3" max="3" width="7.42578125" style="14" customWidth="1"/>
    <col min="4" max="4" width="6" style="15" customWidth="1"/>
    <col min="5" max="5" width="16" style="12" customWidth="1"/>
    <col min="6" max="6" width="9.42578125" style="22" customWidth="1"/>
    <col min="7" max="7" width="13.42578125" style="46" customWidth="1"/>
    <col min="8" max="8" width="5.140625" style="3" customWidth="1"/>
    <col min="9" max="10" width="6.42578125" style="3" customWidth="1"/>
    <col min="11" max="11" width="8.140625" style="3" customWidth="1"/>
    <col min="12" max="12" width="6.85546875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31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62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32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4">
        <v>45419</v>
      </c>
      <c r="C9" s="52" t="s">
        <v>63</v>
      </c>
      <c r="D9" s="52" t="s">
        <v>11</v>
      </c>
      <c r="E9" s="52" t="s">
        <v>28</v>
      </c>
      <c r="F9" s="59" t="s">
        <v>53</v>
      </c>
      <c r="G9" s="54">
        <v>45419</v>
      </c>
      <c r="H9" s="51">
        <v>111</v>
      </c>
      <c r="I9" s="55">
        <v>5</v>
      </c>
      <c r="J9" s="55">
        <v>106</v>
      </c>
      <c r="K9" s="56">
        <f>VLOOKUP(E9,'[1]LIVGUARD LIV FAST'!$C$6:$D$34,2,FALSE)</f>
        <v>170</v>
      </c>
      <c r="L9" s="56">
        <f>VLOOKUP(E9,'[1]LIVGUARD LIV FAST'!$C$6:$E$34,3,FALSE)</f>
        <v>80</v>
      </c>
      <c r="M9" s="57">
        <v>20</v>
      </c>
      <c r="N9" s="58">
        <f>I9*K9+J9*L9+20</f>
        <v>9350</v>
      </c>
    </row>
    <row r="10" spans="1:14" s="17" customFormat="1" ht="15.75" customHeight="1">
      <c r="A10" s="49">
        <v>2</v>
      </c>
      <c r="B10" s="54">
        <v>45422</v>
      </c>
      <c r="C10" s="52" t="s">
        <v>33</v>
      </c>
      <c r="D10" s="52" t="s">
        <v>11</v>
      </c>
      <c r="E10" s="52" t="s">
        <v>34</v>
      </c>
      <c r="F10" s="59" t="s">
        <v>35</v>
      </c>
      <c r="G10" s="54">
        <v>45421</v>
      </c>
      <c r="H10" s="51">
        <v>35</v>
      </c>
      <c r="I10" s="55">
        <v>3</v>
      </c>
      <c r="J10" s="55">
        <v>32</v>
      </c>
      <c r="K10" s="56">
        <f>VLOOKUP(E10,'[1]LIVGUARD LIV FAST'!$C$6:$D$34,2,FALSE)</f>
        <v>150</v>
      </c>
      <c r="L10" s="56">
        <f>VLOOKUP(E10,'[1]LIVGUARD LIV FAST'!$C$6:$E$34,3,FALSE)</f>
        <v>85</v>
      </c>
      <c r="M10" s="57">
        <v>20</v>
      </c>
      <c r="N10" s="58">
        <f>I10*K10+J10*L10+20</f>
        <v>3190</v>
      </c>
    </row>
    <row r="11" spans="1:14" s="17" customFormat="1" ht="15.75" customHeight="1">
      <c r="A11" s="49">
        <v>3</v>
      </c>
      <c r="B11" s="54">
        <v>45422</v>
      </c>
      <c r="C11" s="52" t="s">
        <v>36</v>
      </c>
      <c r="D11" s="52" t="s">
        <v>11</v>
      </c>
      <c r="E11" s="52" t="s">
        <v>30</v>
      </c>
      <c r="F11" s="71" t="s">
        <v>48</v>
      </c>
      <c r="G11" s="72">
        <v>45422</v>
      </c>
      <c r="H11" s="51">
        <v>5</v>
      </c>
      <c r="I11" s="55">
        <v>4</v>
      </c>
      <c r="J11" s="55">
        <v>1</v>
      </c>
      <c r="K11" s="56">
        <f>VLOOKUP(E11,'[1]LIVGUARD LIV FAST'!$C$6:$D$34,2,FALSE)</f>
        <v>110</v>
      </c>
      <c r="L11" s="56">
        <f>VLOOKUP(E11,'[1]LIVGUARD LIV FAST'!$C$6:$E$34,3,FALSE)</f>
        <v>60</v>
      </c>
      <c r="M11" s="57">
        <v>20</v>
      </c>
      <c r="N11" s="58">
        <f>I11*K11+J11*L11+20</f>
        <v>520</v>
      </c>
    </row>
    <row r="12" spans="1:14" s="17" customFormat="1" ht="15.75" customHeight="1">
      <c r="A12" s="49">
        <v>4</v>
      </c>
      <c r="B12" s="54">
        <v>45428</v>
      </c>
      <c r="C12" s="52" t="s">
        <v>37</v>
      </c>
      <c r="D12" s="52" t="s">
        <v>11</v>
      </c>
      <c r="E12" s="52" t="s">
        <v>28</v>
      </c>
      <c r="F12" s="59" t="s">
        <v>49</v>
      </c>
      <c r="G12" s="54">
        <v>45428</v>
      </c>
      <c r="H12" s="60">
        <v>7</v>
      </c>
      <c r="I12" s="55">
        <v>2</v>
      </c>
      <c r="J12" s="55">
        <v>5</v>
      </c>
      <c r="K12" s="56">
        <f>VLOOKUP(E12,'[1]LIVGUARD LIV FAST'!$C$6:$D$34,2,FALSE)</f>
        <v>170</v>
      </c>
      <c r="L12" s="56">
        <f>VLOOKUP(E12,'[1]LIVGUARD LIV FAST'!$C$6:$E$34,3,FALSE)</f>
        <v>80</v>
      </c>
      <c r="M12" s="61">
        <v>20</v>
      </c>
      <c r="N12" s="58">
        <f>I12*K12+J12*L12+20</f>
        <v>760</v>
      </c>
    </row>
    <row r="13" spans="1:14" s="17" customFormat="1" ht="15.75" customHeight="1">
      <c r="A13" s="49">
        <v>5</v>
      </c>
      <c r="B13" s="54">
        <v>45428</v>
      </c>
      <c r="C13" s="52" t="s">
        <v>38</v>
      </c>
      <c r="D13" s="52" t="s">
        <v>11</v>
      </c>
      <c r="E13" s="49" t="s">
        <v>34</v>
      </c>
      <c r="F13" s="59" t="s">
        <v>50</v>
      </c>
      <c r="G13" s="54">
        <v>45428</v>
      </c>
      <c r="H13" s="51">
        <v>30</v>
      </c>
      <c r="I13" s="55">
        <v>9</v>
      </c>
      <c r="J13" s="55">
        <v>21</v>
      </c>
      <c r="K13" s="56">
        <f>VLOOKUP(E13,'[1]LIVGUARD LIV FAST'!$C$6:$D$34,2,FALSE)</f>
        <v>150</v>
      </c>
      <c r="L13" s="56">
        <f>VLOOKUP(E13,'[1]LIVGUARD LIV FAST'!$C$6:$E$34,3,FALSE)</f>
        <v>85</v>
      </c>
      <c r="M13" s="57">
        <v>20</v>
      </c>
      <c r="N13" s="58">
        <f>I13*K13+J13*L13+20</f>
        <v>3155</v>
      </c>
    </row>
    <row r="14" spans="1:14" s="17" customFormat="1" ht="15.75" customHeight="1">
      <c r="A14" s="49">
        <v>6</v>
      </c>
      <c r="B14" s="54">
        <v>45435</v>
      </c>
      <c r="C14" s="52" t="s">
        <v>39</v>
      </c>
      <c r="D14" s="52" t="s">
        <v>11</v>
      </c>
      <c r="E14" s="52" t="s">
        <v>51</v>
      </c>
      <c r="F14" s="59" t="s">
        <v>52</v>
      </c>
      <c r="G14" s="54">
        <v>45526</v>
      </c>
      <c r="H14" s="51">
        <v>48</v>
      </c>
      <c r="I14" s="55">
        <v>0</v>
      </c>
      <c r="J14" s="55">
        <v>48</v>
      </c>
      <c r="K14" s="56">
        <f>VLOOKUP(E14,'[1]LIVGUARD LIV FAST'!$C$6:$D$34,2,FALSE)</f>
        <v>120</v>
      </c>
      <c r="L14" s="56">
        <f>VLOOKUP(E14,'[1]LIVGUARD LIV FAST'!$C$6:$E$34,3,FALSE)</f>
        <v>70</v>
      </c>
      <c r="M14" s="57">
        <v>20</v>
      </c>
      <c r="N14" s="58">
        <f>I14*K14+J14*L14+20</f>
        <v>3380</v>
      </c>
    </row>
    <row r="15" spans="1:14" s="17" customFormat="1" ht="15.75" customHeight="1">
      <c r="A15" s="49">
        <v>7</v>
      </c>
      <c r="B15" s="54">
        <v>45435</v>
      </c>
      <c r="C15" s="52" t="s">
        <v>40</v>
      </c>
      <c r="D15" s="52" t="s">
        <v>11</v>
      </c>
      <c r="E15" s="52" t="s">
        <v>51</v>
      </c>
      <c r="F15" s="59">
        <v>174</v>
      </c>
      <c r="G15" s="54">
        <v>45434</v>
      </c>
      <c r="H15" s="51">
        <v>8</v>
      </c>
      <c r="I15" s="55">
        <v>0</v>
      </c>
      <c r="J15" s="55">
        <v>8</v>
      </c>
      <c r="K15" s="56">
        <f>VLOOKUP(E15,'[1]LIVGUARD LIV FAST'!$C$6:$D$34,2,FALSE)</f>
        <v>120</v>
      </c>
      <c r="L15" s="56">
        <f>VLOOKUP(E15,'[1]LIVGUARD LIV FAST'!$C$6:$E$34,3,FALSE)</f>
        <v>70</v>
      </c>
      <c r="M15" s="57">
        <v>20</v>
      </c>
      <c r="N15" s="58">
        <f>I15*K15+J15*L15+20</f>
        <v>580</v>
      </c>
    </row>
    <row r="16" spans="1:14" s="17" customFormat="1" ht="15.75" customHeight="1">
      <c r="A16" s="49">
        <v>8</v>
      </c>
      <c r="B16" s="54">
        <v>45435</v>
      </c>
      <c r="C16" s="52" t="s">
        <v>41</v>
      </c>
      <c r="D16" s="52" t="s">
        <v>11</v>
      </c>
      <c r="E16" s="52" t="s">
        <v>54</v>
      </c>
      <c r="F16" s="59" t="s">
        <v>55</v>
      </c>
      <c r="G16" s="54">
        <v>45433</v>
      </c>
      <c r="H16" s="51">
        <v>20</v>
      </c>
      <c r="I16" s="55">
        <v>0</v>
      </c>
      <c r="J16" s="55">
        <v>20</v>
      </c>
      <c r="K16" s="56">
        <f>VLOOKUP(E16,'[1]LIVGUARD LIV FAST'!$C$6:$D$34,2,FALSE)</f>
        <v>100</v>
      </c>
      <c r="L16" s="56">
        <f>VLOOKUP(E16,'[1]LIVGUARD LIV FAST'!$C$6:$E$34,3,FALSE)</f>
        <v>50</v>
      </c>
      <c r="M16" s="57">
        <v>20</v>
      </c>
      <c r="N16" s="58">
        <f>I16*K16+J16*L16+20</f>
        <v>1020</v>
      </c>
    </row>
    <row r="17" spans="1:14" s="17" customFormat="1" ht="15.75" customHeight="1">
      <c r="A17" s="49">
        <v>9</v>
      </c>
      <c r="B17" s="54">
        <v>45440</v>
      </c>
      <c r="C17" s="52" t="s">
        <v>42</v>
      </c>
      <c r="D17" s="52" t="s">
        <v>11</v>
      </c>
      <c r="E17" s="52" t="s">
        <v>28</v>
      </c>
      <c r="F17" s="59" t="s">
        <v>56</v>
      </c>
      <c r="G17" s="54">
        <v>45439</v>
      </c>
      <c r="H17" s="60">
        <v>30</v>
      </c>
      <c r="I17" s="55">
        <v>0</v>
      </c>
      <c r="J17" s="55">
        <v>30</v>
      </c>
      <c r="K17" s="56">
        <f>VLOOKUP(E17,'[1]LIVGUARD LIV FAST'!$C$6:$D$34,2,FALSE)</f>
        <v>170</v>
      </c>
      <c r="L17" s="56">
        <f>VLOOKUP(E17,'[1]LIVGUARD LIV FAST'!$C$6:$E$34,3,FALSE)</f>
        <v>80</v>
      </c>
      <c r="M17" s="61">
        <v>20</v>
      </c>
      <c r="N17" s="58">
        <f>I17*K17+J17*L17+20</f>
        <v>2420</v>
      </c>
    </row>
    <row r="18" spans="1:14" s="17" customFormat="1" ht="15.75" customHeight="1">
      <c r="A18" s="49">
        <v>10</v>
      </c>
      <c r="B18" s="54">
        <v>45440</v>
      </c>
      <c r="C18" s="52" t="s">
        <v>43</v>
      </c>
      <c r="D18" s="52" t="s">
        <v>11</v>
      </c>
      <c r="E18" s="49" t="s">
        <v>34</v>
      </c>
      <c r="F18" s="59" t="s">
        <v>57</v>
      </c>
      <c r="G18" s="54">
        <v>45440</v>
      </c>
      <c r="H18" s="51">
        <v>18</v>
      </c>
      <c r="I18" s="55">
        <v>0</v>
      </c>
      <c r="J18" s="55">
        <v>18</v>
      </c>
      <c r="K18" s="56">
        <f>VLOOKUP(E18,'[1]LIVGUARD LIV FAST'!$C$6:$D$34,2,FALSE)</f>
        <v>150</v>
      </c>
      <c r="L18" s="56">
        <f>VLOOKUP(E18,'[1]LIVGUARD LIV FAST'!$C$6:$E$34,3,FALSE)</f>
        <v>85</v>
      </c>
      <c r="M18" s="57">
        <v>20</v>
      </c>
      <c r="N18" s="58">
        <f>I18*K18+J18*L18+20</f>
        <v>1550</v>
      </c>
    </row>
    <row r="19" spans="1:14" s="17" customFormat="1" ht="15.75" customHeight="1">
      <c r="A19" s="49">
        <v>11</v>
      </c>
      <c r="B19" s="54">
        <v>45444</v>
      </c>
      <c r="C19" s="52" t="s">
        <v>44</v>
      </c>
      <c r="D19" s="52" t="s">
        <v>11</v>
      </c>
      <c r="E19" s="52" t="s">
        <v>58</v>
      </c>
      <c r="F19" s="53">
        <v>21</v>
      </c>
      <c r="G19" s="54">
        <v>45443</v>
      </c>
      <c r="H19" s="51">
        <v>3</v>
      </c>
      <c r="I19" s="55">
        <v>3</v>
      </c>
      <c r="J19" s="55">
        <v>0</v>
      </c>
      <c r="K19" s="56">
        <f>VLOOKUP(E19,'[1]LIVGUARD LIV FAST'!$C$6:$D$34,2,FALSE)</f>
        <v>120</v>
      </c>
      <c r="L19" s="56">
        <f>VLOOKUP(E19,'[1]LIVGUARD LIV FAST'!$C$6:$E$34,3,FALSE)</f>
        <v>70</v>
      </c>
      <c r="M19" s="57">
        <v>20</v>
      </c>
      <c r="N19" s="58">
        <f>I19*K19+J19*L19+20</f>
        <v>380</v>
      </c>
    </row>
    <row r="20" spans="1:14" s="17" customFormat="1" ht="15.75" customHeight="1">
      <c r="A20" s="49">
        <v>12</v>
      </c>
      <c r="B20" s="54">
        <v>45444</v>
      </c>
      <c r="C20" s="52" t="s">
        <v>45</v>
      </c>
      <c r="D20" s="52" t="s">
        <v>11</v>
      </c>
      <c r="E20" s="52" t="s">
        <v>59</v>
      </c>
      <c r="F20" s="59">
        <v>135</v>
      </c>
      <c r="G20" s="54">
        <v>45443</v>
      </c>
      <c r="H20" s="51">
        <v>20</v>
      </c>
      <c r="I20" s="55">
        <v>20</v>
      </c>
      <c r="J20" s="55">
        <v>0</v>
      </c>
      <c r="K20" s="56">
        <f>VLOOKUP(E20,'[1]LIVGUARD LIV FAST'!$C$6:$D$34,2,FALSE)</f>
        <v>110</v>
      </c>
      <c r="L20" s="56">
        <f>VLOOKUP(E20,'[1]LIVGUARD LIV FAST'!$C$6:$E$34,3,FALSE)</f>
        <v>60</v>
      </c>
      <c r="M20" s="57">
        <v>20</v>
      </c>
      <c r="N20" s="58">
        <f>I20*K20+J20*L20+20</f>
        <v>2220</v>
      </c>
    </row>
    <row r="21" spans="1:14" s="17" customFormat="1" ht="15.75" customHeight="1">
      <c r="A21" s="49">
        <v>13</v>
      </c>
      <c r="B21" s="54">
        <v>45444</v>
      </c>
      <c r="C21" s="52" t="s">
        <v>46</v>
      </c>
      <c r="D21" s="52" t="s">
        <v>11</v>
      </c>
      <c r="E21" s="52" t="s">
        <v>29</v>
      </c>
      <c r="F21" s="59">
        <v>241</v>
      </c>
      <c r="G21" s="54">
        <v>45443</v>
      </c>
      <c r="H21" s="51">
        <v>22</v>
      </c>
      <c r="I21" s="55">
        <v>22</v>
      </c>
      <c r="J21" s="55">
        <v>0</v>
      </c>
      <c r="K21" s="56">
        <f>VLOOKUP(E21,'[1]LIVGUARD LIV FAST'!$C$6:$D$34,2,FALSE)</f>
        <v>125</v>
      </c>
      <c r="L21" s="56">
        <f>VLOOKUP(E21,'[1]LIVGUARD LIV FAST'!$C$6:$E$34,3,FALSE)</f>
        <v>70</v>
      </c>
      <c r="M21" s="57">
        <v>20</v>
      </c>
      <c r="N21" s="58">
        <f>I21*K21+J21*L21+20</f>
        <v>2770</v>
      </c>
    </row>
    <row r="22" spans="1:14" s="17" customFormat="1" ht="15.75" customHeight="1">
      <c r="A22" s="49">
        <v>14</v>
      </c>
      <c r="B22" s="54">
        <v>45444</v>
      </c>
      <c r="C22" s="52" t="s">
        <v>47</v>
      </c>
      <c r="D22" s="52" t="s">
        <v>11</v>
      </c>
      <c r="E22" s="52" t="s">
        <v>60</v>
      </c>
      <c r="F22" s="53">
        <v>140</v>
      </c>
      <c r="G22" s="54">
        <v>45443</v>
      </c>
      <c r="H22" s="60">
        <v>14</v>
      </c>
      <c r="I22" s="55">
        <v>0</v>
      </c>
      <c r="J22" s="55">
        <v>14</v>
      </c>
      <c r="K22" s="56">
        <f>VLOOKUP(E22,'[1]LIVGUARD LIV FAST'!$C$6:$D$34,2,FALSE)</f>
        <v>140</v>
      </c>
      <c r="L22" s="56">
        <f>VLOOKUP(E22,'[1]LIVGUARD LIV FAST'!$C$6:$E$34,3,FALSE)</f>
        <v>65</v>
      </c>
      <c r="M22" s="61">
        <v>20</v>
      </c>
      <c r="N22" s="58">
        <f>I22*K22+J22*L22+20</f>
        <v>930</v>
      </c>
    </row>
    <row r="23" spans="1:14" s="11" customFormat="1" ht="15" customHeight="1">
      <c r="A23" s="62" t="s">
        <v>61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50">
        <f>SUM(N9:N22)</f>
        <v>32225</v>
      </c>
    </row>
    <row r="24" spans="1:14" s="11" customFormat="1" ht="12.75" customHeight="1">
      <c r="A24" s="26"/>
      <c r="B24" s="24"/>
      <c r="C24" s="23"/>
      <c r="D24" s="23"/>
      <c r="E24" s="23"/>
      <c r="F24" s="25"/>
      <c r="G24" s="45"/>
      <c r="H24" s="37">
        <f>SUM(H9:H22)</f>
        <v>371</v>
      </c>
    </row>
    <row r="25" spans="1:14" ht="12" customHeight="1">
      <c r="A25" s="65" t="s">
        <v>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</row>
    <row r="26" spans="1:14" ht="12" customHeight="1">
      <c r="A26" s="68" t="s">
        <v>24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4" ht="12">
      <c r="A27" s="28"/>
      <c r="B27" s="16"/>
      <c r="C27" s="16"/>
      <c r="D27" s="16"/>
      <c r="F27" s="21"/>
      <c r="G27" s="21"/>
    </row>
    <row r="28" spans="1:14" ht="12">
      <c r="A28" s="29" t="s">
        <v>9</v>
      </c>
    </row>
    <row r="29" spans="1:14" ht="12">
      <c r="A29" s="29"/>
    </row>
    <row r="30" spans="1:14" ht="12">
      <c r="A30" s="28"/>
    </row>
    <row r="31" spans="1:14" ht="12">
      <c r="A31" s="29" t="s">
        <v>10</v>
      </c>
    </row>
    <row r="35" spans="5:7">
      <c r="E35" s="3"/>
      <c r="F35" s="3"/>
      <c r="G35" s="47"/>
    </row>
    <row r="36" spans="5:7">
      <c r="E36" s="3"/>
      <c r="F36" s="3"/>
      <c r="G36" s="47"/>
    </row>
    <row r="37" spans="5:7">
      <c r="E37" s="3"/>
      <c r="F37" s="3"/>
      <c r="G37" s="47"/>
    </row>
    <row r="38" spans="5:7">
      <c r="E38" s="3"/>
      <c r="F38" s="3"/>
      <c r="G38" s="47"/>
    </row>
    <row r="39" spans="5:7">
      <c r="E39" s="3"/>
      <c r="F39" s="3"/>
      <c r="G39" s="47"/>
    </row>
  </sheetData>
  <sortState ref="B9:N13">
    <sortCondition ref="B8"/>
  </sortState>
  <mergeCells count="3">
    <mergeCell ref="A23:M23"/>
    <mergeCell ref="A25:N25"/>
    <mergeCell ref="A26:N26"/>
  </mergeCells>
  <conditionalFormatting sqref="F27:F34 F40:F1048576 F2:F7">
    <cfRule type="duplicateValues" dxfId="16" priority="255"/>
    <cfRule type="duplicateValues" dxfId="15" priority="257"/>
    <cfRule type="duplicateValues" dxfId="14" priority="259"/>
  </conditionalFormatting>
  <conditionalFormatting sqref="F27:F34 F40:F1048576 F2:F7">
    <cfRule type="duplicateValues" dxfId="13" priority="251"/>
  </conditionalFormatting>
  <conditionalFormatting sqref="F27:F34 F40:F1048576">
    <cfRule type="duplicateValues" dxfId="12" priority="249"/>
  </conditionalFormatting>
  <conditionalFormatting sqref="F24 F40:F1048576 F2:F7 F27:F34">
    <cfRule type="duplicateValues" dxfId="11" priority="226"/>
  </conditionalFormatting>
  <conditionalFormatting sqref="F24">
    <cfRule type="duplicateValues" dxfId="10" priority="217"/>
  </conditionalFormatting>
  <conditionalFormatting sqref="F24 F2:F7 F40:F1048576 F27:F34">
    <cfRule type="duplicateValues" dxfId="9" priority="210"/>
  </conditionalFormatting>
  <conditionalFormatting sqref="F24 F1:F7 F40:F1048576 F27:F34">
    <cfRule type="duplicateValues" dxfId="8" priority="79"/>
  </conditionalFormatting>
  <conditionalFormatting sqref="F8">
    <cfRule type="duplicateValues" dxfId="7" priority="2345"/>
  </conditionalFormatting>
  <conditionalFormatting sqref="C27:C1048576 C2:C7">
    <cfRule type="duplicateValues" dxfId="6" priority="2346"/>
  </conditionalFormatting>
  <conditionalFormatting sqref="C27:C1048576">
    <cfRule type="duplicateValues" dxfId="5" priority="2350"/>
  </conditionalFormatting>
  <conditionalFormatting sqref="C27:C1048576 C2:C7">
    <cfRule type="duplicateValues" dxfId="4" priority="2365"/>
    <cfRule type="duplicateValues" dxfId="3" priority="2366"/>
  </conditionalFormatting>
  <conditionalFormatting sqref="C27:C65303 C2:C7">
    <cfRule type="duplicateValues" dxfId="2" priority="2373" stopIfTrue="1"/>
  </conditionalFormatting>
  <conditionalFormatting sqref="C27:C65303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7 A26:A27"/>
  </dataValidations>
  <printOptions horizontalCentered="1"/>
  <pageMargins left="0.19685039370078741" right="0" top="1.3385826771653544" bottom="0.51181102362204722" header="0.31496062992125984" footer="0.31496062992125984"/>
  <pageSetup paperSize="9" scale="83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2024-06-13T07:14:12Z</cp:lastPrinted>
  <dcterms:created xsi:type="dcterms:W3CDTF">2010-04-08T11:28:01Z</dcterms:created>
  <dcterms:modified xsi:type="dcterms:W3CDTF">2024-06-13T07:14:20Z</dcterms:modified>
</cp:coreProperties>
</file>