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6" i="1"/>
  <c r="I6"/>
  <c r="K6"/>
  <c r="I4" l="1"/>
  <c r="I11"/>
  <c r="I10"/>
  <c r="I9"/>
  <c r="I8"/>
  <c r="I7"/>
  <c r="I12"/>
  <c r="I13"/>
  <c r="I14"/>
  <c r="I15"/>
  <c r="I16"/>
  <c r="I17"/>
  <c r="I18"/>
  <c r="I19"/>
  <c r="I21"/>
  <c r="I20"/>
  <c r="I23"/>
  <c r="I22"/>
  <c r="I24"/>
  <c r="I26"/>
  <c r="I25"/>
  <c r="I29"/>
  <c r="I28"/>
  <c r="I27"/>
  <c r="I32"/>
  <c r="I31"/>
  <c r="I30"/>
  <c r="I5"/>
  <c r="H4"/>
  <c r="K4" s="1"/>
  <c r="H11"/>
  <c r="K11" s="1"/>
  <c r="H10"/>
  <c r="K10" s="1"/>
  <c r="H9"/>
  <c r="K9" s="1"/>
  <c r="H8"/>
  <c r="K8" s="1"/>
  <c r="H7"/>
  <c r="K7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1"/>
  <c r="K21" s="1"/>
  <c r="H20"/>
  <c r="K20" s="1"/>
  <c r="H23"/>
  <c r="K23" s="1"/>
  <c r="H22"/>
  <c r="K22" s="1"/>
  <c r="H24"/>
  <c r="K24" s="1"/>
  <c r="H26"/>
  <c r="K26" s="1"/>
  <c r="H25"/>
  <c r="K25" s="1"/>
  <c r="H29"/>
  <c r="K29" s="1"/>
  <c r="H28"/>
  <c r="K28" s="1"/>
  <c r="H27"/>
  <c r="K27" s="1"/>
  <c r="H32"/>
  <c r="K32" s="1"/>
  <c r="H31"/>
  <c r="K31" s="1"/>
  <c r="H30"/>
  <c r="K30" s="1"/>
  <c r="H5"/>
  <c r="K5" s="1"/>
  <c r="K33" l="1"/>
</calcChain>
</file>

<file path=xl/sharedStrings.xml><?xml version="1.0" encoding="utf-8"?>
<sst xmlns="http://schemas.openxmlformats.org/spreadsheetml/2006/main" count="162" uniqueCount="96">
  <si>
    <t>INVOICE
PRAGATI LOGISTICS,SAMANTA SAHI KHUNTIA LANE,8984191006
GST No:21AGHPB9356M1Z9</t>
  </si>
  <si>
    <t>06/9/2024</t>
  </si>
  <si>
    <t>4374</t>
  </si>
  <si>
    <t>14/9/2024</t>
  </si>
  <si>
    <t>4456</t>
  </si>
  <si>
    <t>30/9/2024</t>
  </si>
  <si>
    <t>4853</t>
  </si>
  <si>
    <t>4913</t>
  </si>
  <si>
    <t>4930</t>
  </si>
  <si>
    <t>29/9/2024</t>
  </si>
  <si>
    <t>4858</t>
  </si>
  <si>
    <t>04851</t>
  </si>
  <si>
    <t>4866</t>
  </si>
  <si>
    <t>27/9/2024</t>
  </si>
  <si>
    <t>4780</t>
  </si>
  <si>
    <t>4818</t>
  </si>
  <si>
    <t>24/9/2024</t>
  </si>
  <si>
    <t>4704</t>
  </si>
  <si>
    <t>21/9/2024</t>
  </si>
  <si>
    <t>16401</t>
  </si>
  <si>
    <t>4657</t>
  </si>
  <si>
    <t>18/9/2024</t>
  </si>
  <si>
    <t>4590</t>
  </si>
  <si>
    <t>4559</t>
  </si>
  <si>
    <t>17/9/2024</t>
  </si>
  <si>
    <t>104519</t>
  </si>
  <si>
    <t>16/9/2024</t>
  </si>
  <si>
    <t>533</t>
  </si>
  <si>
    <t>4540</t>
  </si>
  <si>
    <t>12/9/2024</t>
  </si>
  <si>
    <t>6372</t>
  </si>
  <si>
    <t>03/9/2024</t>
  </si>
  <si>
    <t>4074</t>
  </si>
  <si>
    <t>4163</t>
  </si>
  <si>
    <t>4064</t>
  </si>
  <si>
    <t>138</t>
  </si>
  <si>
    <t>153</t>
  </si>
  <si>
    <t>02/9/2024</t>
  </si>
  <si>
    <t>4106</t>
  </si>
  <si>
    <t>4092</t>
  </si>
  <si>
    <t>4455</t>
  </si>
  <si>
    <t>104471</t>
  </si>
  <si>
    <t>Thanking you for your business.
PRAGATI LOGISTICS</t>
  </si>
  <si>
    <t>PL/JA/13335</t>
  </si>
  <si>
    <t>PL/JA/13940</t>
  </si>
  <si>
    <t>PL/JA/15396</t>
  </si>
  <si>
    <t>PL/JA/15240</t>
  </si>
  <si>
    <t>PL/JA/15237</t>
  </si>
  <si>
    <t>PL/JA/15148</t>
  </si>
  <si>
    <t>PL/JA/15146</t>
  </si>
  <si>
    <t>PL/JA/15145</t>
  </si>
  <si>
    <t>PL/JA/15108</t>
  </si>
  <si>
    <t>PL/JA/15002</t>
  </si>
  <si>
    <t>PL/JA/14713</t>
  </si>
  <si>
    <t>PL/JA/14607</t>
  </si>
  <si>
    <t>PL/JA/14518</t>
  </si>
  <si>
    <t>PL/JA/14171</t>
  </si>
  <si>
    <t>PL/JA/14160</t>
  </si>
  <si>
    <t>PL/JA/14058</t>
  </si>
  <si>
    <t>PL/JA/14006</t>
  </si>
  <si>
    <t>PL/JA/14007</t>
  </si>
  <si>
    <t>PL/JA/13728</t>
  </si>
  <si>
    <t>PL/JA/13040</t>
  </si>
  <si>
    <t>PL/JA/12993</t>
  </si>
  <si>
    <t>PL/JA/12971</t>
  </si>
  <si>
    <t>PL/JA/12970</t>
  </si>
  <si>
    <t>PL/JA/12969</t>
  </si>
  <si>
    <t>PL/JA/12896</t>
  </si>
  <si>
    <t>PL/JA/12893</t>
  </si>
  <si>
    <t>PL/JA/13948</t>
  </si>
  <si>
    <t>PL/JA/13975</t>
  </si>
  <si>
    <t>SL.</t>
  </si>
  <si>
    <t>DATE</t>
  </si>
  <si>
    <t>LR NO.</t>
  </si>
  <si>
    <t>FROM</t>
  </si>
  <si>
    <t>DESTINATION</t>
  </si>
  <si>
    <t>INV NO</t>
  </si>
  <si>
    <t>CASE</t>
  </si>
  <si>
    <t>RATE</t>
  </si>
  <si>
    <t>DD.CH.</t>
  </si>
  <si>
    <t>LR CH.</t>
  </si>
  <si>
    <t>AMOUNT</t>
  </si>
  <si>
    <t>BARIPADA</t>
  </si>
  <si>
    <t>JHARSUGUDA</t>
  </si>
  <si>
    <t>TIRTOL</t>
  </si>
  <si>
    <t>JALESWAR</t>
  </si>
  <si>
    <t>PURI</t>
  </si>
  <si>
    <t>BALASORE</t>
  </si>
  <si>
    <t>CTC</t>
  </si>
  <si>
    <t>Kindly, verify &amp; confirm within 7 days, else GST will be filed by 20th OCT., 2024. 
GST to be paid by Consignor under Reverse Charge Mechanism(RCM) as per GST.</t>
  </si>
  <si>
    <t xml:space="preserve">TO,
M/S SRI HARI HARA ENTERPRISES
C/O : M/S THE HIMALAYA DRUGS CO.
Address: MANGULI, CUTTACK
GST No: 21AJGPK5080P2ZY
</t>
  </si>
  <si>
    <t>PL/DO/11136</t>
  </si>
  <si>
    <t>4137</t>
  </si>
  <si>
    <t>BHUBAN</t>
  </si>
  <si>
    <t xml:space="preserve">Bill Date:30/09/2024
Bill NO : 22281
Total Amount: 14657.00
</t>
  </si>
  <si>
    <t>(RUPEES FOURTEEN THOUSAND SIX HUNDRED FIFTY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</si>
</sst>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323850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35292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19" workbookViewId="0">
      <selection activeCell="I2" sqref="I2:K2"/>
    </sheetView>
  </sheetViews>
  <sheetFormatPr defaultRowHeight="15"/>
  <cols>
    <col min="1" max="1" width="4" style="1" customWidth="1"/>
    <col min="2" max="2" width="10.28515625" style="1" customWidth="1"/>
    <col min="3" max="3" width="12.5703125" style="1" customWidth="1"/>
    <col min="4" max="4" width="6.42578125" style="1" bestFit="1" customWidth="1"/>
    <col min="5" max="5" width="13.140625" style="1" bestFit="1" customWidth="1"/>
    <col min="6" max="6" width="7.7109375" style="1" customWidth="1"/>
    <col min="7" max="7" width="6.28515625" style="1" customWidth="1"/>
    <col min="8" max="8" width="7.5703125" style="2" customWidth="1"/>
    <col min="9" max="9" width="8.5703125" style="2" customWidth="1"/>
    <col min="10" max="10" width="7" style="2" customWidth="1"/>
    <col min="11" max="11" width="10.42578125" style="2" customWidth="1"/>
    <col min="12" max="16384" width="9.140625" style="1"/>
  </cols>
  <sheetData>
    <row r="1" spans="1:17" ht="90" customHeight="1">
      <c r="A1" s="29"/>
      <c r="B1" s="25"/>
      <c r="C1" s="25"/>
      <c r="D1" s="25"/>
      <c r="E1" s="25"/>
      <c r="F1" s="25"/>
      <c r="G1" s="25"/>
      <c r="H1" s="26"/>
      <c r="I1" s="27" t="s">
        <v>0</v>
      </c>
      <c r="J1" s="27"/>
      <c r="K1" s="27"/>
    </row>
    <row r="2" spans="1:17" ht="84.75" customHeight="1">
      <c r="A2" s="24" t="s">
        <v>90</v>
      </c>
      <c r="B2" s="25"/>
      <c r="C2" s="25"/>
      <c r="D2" s="25"/>
      <c r="E2" s="25"/>
      <c r="F2" s="25"/>
      <c r="G2" s="25"/>
      <c r="H2" s="26"/>
      <c r="I2" s="28" t="s">
        <v>94</v>
      </c>
      <c r="J2" s="27"/>
      <c r="K2" s="27"/>
    </row>
    <row r="3" spans="1:17" s="12" customFormat="1">
      <c r="A3" s="7" t="s">
        <v>71</v>
      </c>
      <c r="B3" s="7" t="s">
        <v>72</v>
      </c>
      <c r="C3" s="7" t="s">
        <v>73</v>
      </c>
      <c r="D3" s="7" t="s">
        <v>74</v>
      </c>
      <c r="E3" s="7" t="s">
        <v>75</v>
      </c>
      <c r="F3" s="7" t="s">
        <v>76</v>
      </c>
      <c r="G3" s="7" t="s">
        <v>77</v>
      </c>
      <c r="H3" s="8" t="s">
        <v>78</v>
      </c>
      <c r="I3" s="8" t="s">
        <v>79</v>
      </c>
      <c r="J3" s="8" t="s">
        <v>80</v>
      </c>
      <c r="K3" s="11" t="s">
        <v>81</v>
      </c>
      <c r="Q3" s="1"/>
    </row>
    <row r="4" spans="1:17">
      <c r="A4" s="10">
        <v>1</v>
      </c>
      <c r="B4" s="4" t="s">
        <v>37</v>
      </c>
      <c r="C4" s="4" t="s">
        <v>68</v>
      </c>
      <c r="D4" s="9" t="s">
        <v>88</v>
      </c>
      <c r="E4" s="4" t="s">
        <v>82</v>
      </c>
      <c r="F4" s="4" t="s">
        <v>39</v>
      </c>
      <c r="G4" s="4">
        <v>13</v>
      </c>
      <c r="H4" s="5">
        <f>VLOOKUP(E4,'[1]HIMALAYA DRUG'!$H$3:$J$109,3,FALSE)</f>
        <v>26</v>
      </c>
      <c r="I4" s="5">
        <f t="shared" ref="I4:I32" si="0">G4*5</f>
        <v>65</v>
      </c>
      <c r="J4" s="5">
        <v>35</v>
      </c>
      <c r="K4" s="5">
        <f t="shared" ref="K4:K32" si="1">G4*H4+I4+J4</f>
        <v>438</v>
      </c>
    </row>
    <row r="5" spans="1:17">
      <c r="A5" s="10">
        <v>2</v>
      </c>
      <c r="B5" s="4" t="s">
        <v>37</v>
      </c>
      <c r="C5" s="4" t="s">
        <v>67</v>
      </c>
      <c r="D5" s="9" t="s">
        <v>88</v>
      </c>
      <c r="E5" s="4" t="s">
        <v>82</v>
      </c>
      <c r="F5" s="4" t="s">
        <v>38</v>
      </c>
      <c r="G5" s="4">
        <v>25</v>
      </c>
      <c r="H5" s="5">
        <f>VLOOKUP(E5,'[1]HIMALAYA DRUG'!$H$3:$J$109,3,FALSE)</f>
        <v>26</v>
      </c>
      <c r="I5" s="5">
        <f t="shared" si="0"/>
        <v>125</v>
      </c>
      <c r="J5" s="5">
        <v>35</v>
      </c>
      <c r="K5" s="5">
        <f t="shared" si="1"/>
        <v>810</v>
      </c>
    </row>
    <row r="6" spans="1:17">
      <c r="A6" s="10">
        <v>3</v>
      </c>
      <c r="B6" s="4" t="s">
        <v>31</v>
      </c>
      <c r="C6" s="15" t="s">
        <v>91</v>
      </c>
      <c r="D6" s="15" t="s">
        <v>88</v>
      </c>
      <c r="E6" s="15" t="s">
        <v>93</v>
      </c>
      <c r="F6" s="14" t="s">
        <v>92</v>
      </c>
      <c r="G6" s="14">
        <v>15</v>
      </c>
      <c r="H6" s="5">
        <v>40</v>
      </c>
      <c r="I6" s="5">
        <f t="shared" si="0"/>
        <v>75</v>
      </c>
      <c r="J6" s="5">
        <v>35</v>
      </c>
      <c r="K6" s="5">
        <f t="shared" si="1"/>
        <v>710</v>
      </c>
    </row>
    <row r="7" spans="1:17">
      <c r="A7" s="10">
        <v>4</v>
      </c>
      <c r="B7" s="4" t="s">
        <v>31</v>
      </c>
      <c r="C7" s="4" t="s">
        <v>66</v>
      </c>
      <c r="D7" s="9" t="s">
        <v>88</v>
      </c>
      <c r="E7" s="4" t="s">
        <v>82</v>
      </c>
      <c r="F7" s="4" t="s">
        <v>36</v>
      </c>
      <c r="G7" s="4">
        <v>41</v>
      </c>
      <c r="H7" s="5">
        <f>VLOOKUP(E7,'[1]HIMALAYA DRUG'!$H$3:$J$109,3,FALSE)</f>
        <v>26</v>
      </c>
      <c r="I7" s="5">
        <f t="shared" si="0"/>
        <v>205</v>
      </c>
      <c r="J7" s="5">
        <v>35</v>
      </c>
      <c r="K7" s="5">
        <f t="shared" si="1"/>
        <v>1306</v>
      </c>
    </row>
    <row r="8" spans="1:17">
      <c r="A8" s="10">
        <v>5</v>
      </c>
      <c r="B8" s="4" t="s">
        <v>31</v>
      </c>
      <c r="C8" s="4" t="s">
        <v>65</v>
      </c>
      <c r="D8" s="9" t="s">
        <v>88</v>
      </c>
      <c r="E8" s="4" t="s">
        <v>82</v>
      </c>
      <c r="F8" s="4" t="s">
        <v>35</v>
      </c>
      <c r="G8" s="4">
        <v>7</v>
      </c>
      <c r="H8" s="5">
        <f>VLOOKUP(E8,'[1]HIMALAYA DRUG'!$H$3:$J$109,3,FALSE)</f>
        <v>26</v>
      </c>
      <c r="I8" s="5">
        <f t="shared" si="0"/>
        <v>35</v>
      </c>
      <c r="J8" s="5">
        <v>35</v>
      </c>
      <c r="K8" s="5">
        <f t="shared" si="1"/>
        <v>252</v>
      </c>
    </row>
    <row r="9" spans="1:17">
      <c r="A9" s="10">
        <v>6</v>
      </c>
      <c r="B9" s="4" t="s">
        <v>31</v>
      </c>
      <c r="C9" s="4" t="s">
        <v>64</v>
      </c>
      <c r="D9" s="9" t="s">
        <v>88</v>
      </c>
      <c r="E9" s="4" t="s">
        <v>82</v>
      </c>
      <c r="F9" s="4" t="s">
        <v>34</v>
      </c>
      <c r="G9" s="4">
        <v>32</v>
      </c>
      <c r="H9" s="5">
        <f>VLOOKUP(E9,'[1]HIMALAYA DRUG'!$H$3:$J$109,3,FALSE)</f>
        <v>26</v>
      </c>
      <c r="I9" s="5">
        <f t="shared" si="0"/>
        <v>160</v>
      </c>
      <c r="J9" s="5">
        <v>35</v>
      </c>
      <c r="K9" s="5">
        <f t="shared" si="1"/>
        <v>1027</v>
      </c>
    </row>
    <row r="10" spans="1:17">
      <c r="A10" s="10">
        <v>7</v>
      </c>
      <c r="B10" s="4" t="s">
        <v>31</v>
      </c>
      <c r="C10" s="4" t="s">
        <v>63</v>
      </c>
      <c r="D10" s="9" t="s">
        <v>88</v>
      </c>
      <c r="E10" s="4" t="s">
        <v>84</v>
      </c>
      <c r="F10" s="4" t="s">
        <v>33</v>
      </c>
      <c r="G10" s="4">
        <v>4</v>
      </c>
      <c r="H10" s="5">
        <f>VLOOKUP(E10,'[1]HIMALAYA DRUG'!$H$3:$J$109,3,FALSE)</f>
        <v>30</v>
      </c>
      <c r="I10" s="5">
        <f t="shared" si="0"/>
        <v>20</v>
      </c>
      <c r="J10" s="5">
        <v>35</v>
      </c>
      <c r="K10" s="5">
        <f t="shared" si="1"/>
        <v>175</v>
      </c>
    </row>
    <row r="11" spans="1:17">
      <c r="A11" s="10">
        <v>8</v>
      </c>
      <c r="B11" s="4" t="s">
        <v>31</v>
      </c>
      <c r="C11" s="4" t="s">
        <v>62</v>
      </c>
      <c r="D11" s="9" t="s">
        <v>88</v>
      </c>
      <c r="E11" s="4" t="s">
        <v>83</v>
      </c>
      <c r="F11" s="4" t="s">
        <v>32</v>
      </c>
      <c r="G11" s="4">
        <v>15</v>
      </c>
      <c r="H11" s="5">
        <f>VLOOKUP(E11,'[1]HIMALAYA DRUG'!$H$3:$J$109,3,FALSE)</f>
        <v>30</v>
      </c>
      <c r="I11" s="5">
        <f t="shared" si="0"/>
        <v>75</v>
      </c>
      <c r="J11" s="5">
        <v>35</v>
      </c>
      <c r="K11" s="5">
        <f t="shared" si="1"/>
        <v>560</v>
      </c>
    </row>
    <row r="12" spans="1:17">
      <c r="A12" s="10">
        <v>9</v>
      </c>
      <c r="B12" s="4" t="s">
        <v>1</v>
      </c>
      <c r="C12" s="4" t="s">
        <v>43</v>
      </c>
      <c r="D12" s="9" t="s">
        <v>88</v>
      </c>
      <c r="E12" s="4" t="s">
        <v>82</v>
      </c>
      <c r="F12" s="4" t="s">
        <v>2</v>
      </c>
      <c r="G12" s="4">
        <v>18</v>
      </c>
      <c r="H12" s="5">
        <f>VLOOKUP(E12,'[1]HIMALAYA DRUG'!$H$3:$J$109,3,FALSE)</f>
        <v>26</v>
      </c>
      <c r="I12" s="5">
        <f t="shared" si="0"/>
        <v>90</v>
      </c>
      <c r="J12" s="5">
        <v>35</v>
      </c>
      <c r="K12" s="5">
        <f t="shared" si="1"/>
        <v>593</v>
      </c>
    </row>
    <row r="13" spans="1:17">
      <c r="A13" s="10">
        <v>10</v>
      </c>
      <c r="B13" s="4" t="s">
        <v>29</v>
      </c>
      <c r="C13" s="4" t="s">
        <v>61</v>
      </c>
      <c r="D13" s="9" t="s">
        <v>88</v>
      </c>
      <c r="E13" s="4" t="s">
        <v>85</v>
      </c>
      <c r="F13" s="4" t="s">
        <v>30</v>
      </c>
      <c r="G13" s="4">
        <v>3</v>
      </c>
      <c r="H13" s="5">
        <f>VLOOKUP(E13,'[1]HIMALAYA DRUG'!$H$3:$J$109,3,FALSE)</f>
        <v>35</v>
      </c>
      <c r="I13" s="5">
        <f t="shared" si="0"/>
        <v>15</v>
      </c>
      <c r="J13" s="5">
        <v>35</v>
      </c>
      <c r="K13" s="5">
        <f t="shared" si="1"/>
        <v>155</v>
      </c>
    </row>
    <row r="14" spans="1:17">
      <c r="A14" s="10">
        <v>11</v>
      </c>
      <c r="B14" s="4" t="s">
        <v>3</v>
      </c>
      <c r="C14" s="4" t="s">
        <v>44</v>
      </c>
      <c r="D14" s="9" t="s">
        <v>88</v>
      </c>
      <c r="E14" s="4" t="s">
        <v>86</v>
      </c>
      <c r="F14" s="4" t="s">
        <v>4</v>
      </c>
      <c r="G14" s="4">
        <v>6</v>
      </c>
      <c r="H14" s="5">
        <f>VLOOKUP(E14,'[1]HIMALAYA DRUG'!$H$3:$J$109,3,FALSE)</f>
        <v>26</v>
      </c>
      <c r="I14" s="5">
        <f t="shared" si="0"/>
        <v>30</v>
      </c>
      <c r="J14" s="5">
        <v>35</v>
      </c>
      <c r="K14" s="5">
        <f t="shared" si="1"/>
        <v>221</v>
      </c>
    </row>
    <row r="15" spans="1:17">
      <c r="A15" s="10">
        <v>12</v>
      </c>
      <c r="B15" s="4" t="s">
        <v>3</v>
      </c>
      <c r="C15" s="4" t="s">
        <v>69</v>
      </c>
      <c r="D15" s="9" t="s">
        <v>88</v>
      </c>
      <c r="E15" s="4" t="s">
        <v>82</v>
      </c>
      <c r="F15" s="4" t="s">
        <v>40</v>
      </c>
      <c r="G15" s="4">
        <v>40</v>
      </c>
      <c r="H15" s="5">
        <f>VLOOKUP(E15,'[1]HIMALAYA DRUG'!$H$3:$J$109,3,FALSE)</f>
        <v>26</v>
      </c>
      <c r="I15" s="5">
        <f t="shared" si="0"/>
        <v>200</v>
      </c>
      <c r="J15" s="5">
        <v>35</v>
      </c>
      <c r="K15" s="5">
        <f t="shared" si="1"/>
        <v>1275</v>
      </c>
    </row>
    <row r="16" spans="1:17">
      <c r="A16" s="10">
        <v>13</v>
      </c>
      <c r="B16" s="4" t="s">
        <v>3</v>
      </c>
      <c r="C16" s="4" t="s">
        <v>70</v>
      </c>
      <c r="D16" s="9" t="s">
        <v>88</v>
      </c>
      <c r="E16" s="4" t="s">
        <v>83</v>
      </c>
      <c r="F16" s="4" t="s">
        <v>41</v>
      </c>
      <c r="G16" s="4">
        <v>8</v>
      </c>
      <c r="H16" s="5">
        <f>VLOOKUP(E16,'[1]HIMALAYA DRUG'!$H$3:$J$109,3,FALSE)</f>
        <v>30</v>
      </c>
      <c r="I16" s="5">
        <f t="shared" si="0"/>
        <v>40</v>
      </c>
      <c r="J16" s="5">
        <v>35</v>
      </c>
      <c r="K16" s="5">
        <f t="shared" si="1"/>
        <v>315</v>
      </c>
    </row>
    <row r="17" spans="1:11">
      <c r="A17" s="10">
        <v>14</v>
      </c>
      <c r="B17" s="4" t="s">
        <v>26</v>
      </c>
      <c r="C17" s="4" t="s">
        <v>59</v>
      </c>
      <c r="D17" s="9" t="s">
        <v>88</v>
      </c>
      <c r="E17" s="4" t="s">
        <v>82</v>
      </c>
      <c r="F17" s="4" t="s">
        <v>27</v>
      </c>
      <c r="G17" s="4">
        <v>4</v>
      </c>
      <c r="H17" s="5">
        <f>VLOOKUP(E17,'[1]HIMALAYA DRUG'!$H$3:$J$109,3,FALSE)</f>
        <v>26</v>
      </c>
      <c r="I17" s="5">
        <f t="shared" si="0"/>
        <v>20</v>
      </c>
      <c r="J17" s="5">
        <v>35</v>
      </c>
      <c r="K17" s="5">
        <f t="shared" si="1"/>
        <v>159</v>
      </c>
    </row>
    <row r="18" spans="1:11">
      <c r="A18" s="10">
        <v>15</v>
      </c>
      <c r="B18" s="4" t="s">
        <v>26</v>
      </c>
      <c r="C18" s="4" t="s">
        <v>60</v>
      </c>
      <c r="D18" s="9" t="s">
        <v>88</v>
      </c>
      <c r="E18" s="4" t="s">
        <v>82</v>
      </c>
      <c r="F18" s="4" t="s">
        <v>28</v>
      </c>
      <c r="G18" s="4">
        <v>4</v>
      </c>
      <c r="H18" s="5">
        <f>VLOOKUP(E18,'[1]HIMALAYA DRUG'!$H$3:$J$109,3,FALSE)</f>
        <v>26</v>
      </c>
      <c r="I18" s="5">
        <f t="shared" si="0"/>
        <v>20</v>
      </c>
      <c r="J18" s="5">
        <v>35</v>
      </c>
      <c r="K18" s="5">
        <f t="shared" si="1"/>
        <v>159</v>
      </c>
    </row>
    <row r="19" spans="1:11">
      <c r="A19" s="10">
        <v>16</v>
      </c>
      <c r="B19" s="4" t="s">
        <v>24</v>
      </c>
      <c r="C19" s="4" t="s">
        <v>58</v>
      </c>
      <c r="D19" s="9" t="s">
        <v>88</v>
      </c>
      <c r="E19" s="4" t="s">
        <v>82</v>
      </c>
      <c r="F19" s="4" t="s">
        <v>25</v>
      </c>
      <c r="G19" s="4">
        <v>2</v>
      </c>
      <c r="H19" s="5">
        <f>VLOOKUP(E19,'[1]HIMALAYA DRUG'!$H$3:$J$109,3,FALSE)</f>
        <v>26</v>
      </c>
      <c r="I19" s="5">
        <f t="shared" si="0"/>
        <v>10</v>
      </c>
      <c r="J19" s="5">
        <v>35</v>
      </c>
      <c r="K19" s="5">
        <f t="shared" si="1"/>
        <v>97</v>
      </c>
    </row>
    <row r="20" spans="1:11">
      <c r="A20" s="10">
        <v>17</v>
      </c>
      <c r="B20" s="4" t="s">
        <v>21</v>
      </c>
      <c r="C20" s="4" t="s">
        <v>57</v>
      </c>
      <c r="D20" s="9" t="s">
        <v>88</v>
      </c>
      <c r="E20" s="4" t="s">
        <v>85</v>
      </c>
      <c r="F20" s="4" t="s">
        <v>23</v>
      </c>
      <c r="G20" s="4">
        <v>2</v>
      </c>
      <c r="H20" s="5">
        <f>VLOOKUP(E20,'[1]HIMALAYA DRUG'!$H$3:$J$109,3,FALSE)</f>
        <v>35</v>
      </c>
      <c r="I20" s="5">
        <f t="shared" si="0"/>
        <v>10</v>
      </c>
      <c r="J20" s="5">
        <v>35</v>
      </c>
      <c r="K20" s="5">
        <f t="shared" si="1"/>
        <v>115</v>
      </c>
    </row>
    <row r="21" spans="1:11">
      <c r="A21" s="10">
        <v>18</v>
      </c>
      <c r="B21" s="4" t="s">
        <v>21</v>
      </c>
      <c r="C21" s="4" t="s">
        <v>56</v>
      </c>
      <c r="D21" s="9" t="s">
        <v>88</v>
      </c>
      <c r="E21" s="4" t="s">
        <v>82</v>
      </c>
      <c r="F21" s="4" t="s">
        <v>22</v>
      </c>
      <c r="G21" s="4">
        <v>1</v>
      </c>
      <c r="H21" s="5">
        <f>VLOOKUP(E21,'[1]HIMALAYA DRUG'!$H$3:$J$109,3,FALSE)</f>
        <v>26</v>
      </c>
      <c r="I21" s="5">
        <f t="shared" si="0"/>
        <v>5</v>
      </c>
      <c r="J21" s="5">
        <v>35</v>
      </c>
      <c r="K21" s="5">
        <f t="shared" si="1"/>
        <v>66</v>
      </c>
    </row>
    <row r="22" spans="1:11">
      <c r="A22" s="10">
        <v>19</v>
      </c>
      <c r="B22" s="4" t="s">
        <v>18</v>
      </c>
      <c r="C22" s="4" t="s">
        <v>55</v>
      </c>
      <c r="D22" s="9" t="s">
        <v>88</v>
      </c>
      <c r="E22" s="4" t="s">
        <v>83</v>
      </c>
      <c r="F22" s="4" t="s">
        <v>20</v>
      </c>
      <c r="G22" s="4">
        <v>22</v>
      </c>
      <c r="H22" s="5">
        <f>VLOOKUP(E22,'[1]HIMALAYA DRUG'!$H$3:$J$109,3,FALSE)</f>
        <v>30</v>
      </c>
      <c r="I22" s="5">
        <f t="shared" si="0"/>
        <v>110</v>
      </c>
      <c r="J22" s="5">
        <v>35</v>
      </c>
      <c r="K22" s="5">
        <f t="shared" si="1"/>
        <v>805</v>
      </c>
    </row>
    <row r="23" spans="1:11">
      <c r="A23" s="10">
        <v>20</v>
      </c>
      <c r="B23" s="4" t="s">
        <v>18</v>
      </c>
      <c r="C23" s="4" t="s">
        <v>54</v>
      </c>
      <c r="D23" s="9" t="s">
        <v>88</v>
      </c>
      <c r="E23" s="4" t="s">
        <v>85</v>
      </c>
      <c r="F23" s="4" t="s">
        <v>19</v>
      </c>
      <c r="G23" s="4">
        <v>4</v>
      </c>
      <c r="H23" s="5">
        <f>VLOOKUP(E23,'[1]HIMALAYA DRUG'!$H$3:$J$109,3,FALSE)</f>
        <v>35</v>
      </c>
      <c r="I23" s="5">
        <f t="shared" si="0"/>
        <v>20</v>
      </c>
      <c r="J23" s="5">
        <v>35</v>
      </c>
      <c r="K23" s="5">
        <f t="shared" si="1"/>
        <v>195</v>
      </c>
    </row>
    <row r="24" spans="1:11">
      <c r="A24" s="10">
        <v>21</v>
      </c>
      <c r="B24" s="4" t="s">
        <v>16</v>
      </c>
      <c r="C24" s="4" t="s">
        <v>53</v>
      </c>
      <c r="D24" s="9" t="s">
        <v>88</v>
      </c>
      <c r="E24" s="4" t="s">
        <v>82</v>
      </c>
      <c r="F24" s="4" t="s">
        <v>17</v>
      </c>
      <c r="G24" s="4">
        <v>6</v>
      </c>
      <c r="H24" s="5">
        <f>VLOOKUP(E24,'[1]HIMALAYA DRUG'!$H$3:$J$109,3,FALSE)</f>
        <v>26</v>
      </c>
      <c r="I24" s="5">
        <f t="shared" si="0"/>
        <v>30</v>
      </c>
      <c r="J24" s="5">
        <v>35</v>
      </c>
      <c r="K24" s="5">
        <f t="shared" si="1"/>
        <v>221</v>
      </c>
    </row>
    <row r="25" spans="1:11">
      <c r="A25" s="10">
        <v>22</v>
      </c>
      <c r="B25" s="4" t="s">
        <v>13</v>
      </c>
      <c r="C25" s="4" t="s">
        <v>52</v>
      </c>
      <c r="D25" s="9" t="s">
        <v>88</v>
      </c>
      <c r="E25" s="4" t="s">
        <v>87</v>
      </c>
      <c r="F25" s="4" t="s">
        <v>15</v>
      </c>
      <c r="G25" s="4">
        <v>24</v>
      </c>
      <c r="H25" s="5">
        <f>VLOOKUP(E25,'[1]HIMALAYA DRUG'!$H$3:$J$109,3,FALSE)</f>
        <v>26</v>
      </c>
      <c r="I25" s="5">
        <f t="shared" si="0"/>
        <v>120</v>
      </c>
      <c r="J25" s="5">
        <v>35</v>
      </c>
      <c r="K25" s="5">
        <f t="shared" si="1"/>
        <v>779</v>
      </c>
    </row>
    <row r="26" spans="1:11">
      <c r="A26" s="10">
        <v>23</v>
      </c>
      <c r="B26" s="4" t="s">
        <v>13</v>
      </c>
      <c r="C26" s="4" t="s">
        <v>51</v>
      </c>
      <c r="D26" s="9" t="s">
        <v>88</v>
      </c>
      <c r="E26" s="4" t="s">
        <v>83</v>
      </c>
      <c r="F26" s="4" t="s">
        <v>14</v>
      </c>
      <c r="G26" s="4">
        <v>8</v>
      </c>
      <c r="H26" s="5">
        <f>VLOOKUP(E26,'[1]HIMALAYA DRUG'!$H$3:$J$109,3,FALSE)</f>
        <v>30</v>
      </c>
      <c r="I26" s="5">
        <f t="shared" si="0"/>
        <v>40</v>
      </c>
      <c r="J26" s="5">
        <v>35</v>
      </c>
      <c r="K26" s="5">
        <f t="shared" si="1"/>
        <v>315</v>
      </c>
    </row>
    <row r="27" spans="1:11">
      <c r="A27" s="10">
        <v>24</v>
      </c>
      <c r="B27" s="4" t="s">
        <v>9</v>
      </c>
      <c r="C27" s="4" t="s">
        <v>50</v>
      </c>
      <c r="D27" s="9" t="s">
        <v>88</v>
      </c>
      <c r="E27" s="4" t="s">
        <v>82</v>
      </c>
      <c r="F27" s="4" t="s">
        <v>12</v>
      </c>
      <c r="G27" s="4">
        <v>35</v>
      </c>
      <c r="H27" s="5">
        <f>VLOOKUP(E27,'[1]HIMALAYA DRUG'!$H$3:$J$109,3,FALSE)</f>
        <v>26</v>
      </c>
      <c r="I27" s="5">
        <f t="shared" si="0"/>
        <v>175</v>
      </c>
      <c r="J27" s="5">
        <v>35</v>
      </c>
      <c r="K27" s="5">
        <f t="shared" si="1"/>
        <v>1120</v>
      </c>
    </row>
    <row r="28" spans="1:11">
      <c r="A28" s="10">
        <v>25</v>
      </c>
      <c r="B28" s="4" t="s">
        <v>9</v>
      </c>
      <c r="C28" s="4" t="s">
        <v>49</v>
      </c>
      <c r="D28" s="9" t="s">
        <v>88</v>
      </c>
      <c r="E28" s="4" t="s">
        <v>82</v>
      </c>
      <c r="F28" s="4" t="s">
        <v>11</v>
      </c>
      <c r="G28" s="4">
        <v>17</v>
      </c>
      <c r="H28" s="5">
        <f>VLOOKUP(E28,'[1]HIMALAYA DRUG'!$H$3:$J$109,3,FALSE)</f>
        <v>26</v>
      </c>
      <c r="I28" s="5">
        <f t="shared" si="0"/>
        <v>85</v>
      </c>
      <c r="J28" s="5">
        <v>35</v>
      </c>
      <c r="K28" s="5">
        <f t="shared" si="1"/>
        <v>562</v>
      </c>
    </row>
    <row r="29" spans="1:11">
      <c r="A29" s="10">
        <v>26</v>
      </c>
      <c r="B29" s="4" t="s">
        <v>9</v>
      </c>
      <c r="C29" s="4" t="s">
        <v>48</v>
      </c>
      <c r="D29" s="9" t="s">
        <v>88</v>
      </c>
      <c r="E29" s="4" t="s">
        <v>82</v>
      </c>
      <c r="F29" s="4" t="s">
        <v>10</v>
      </c>
      <c r="G29" s="4">
        <v>12</v>
      </c>
      <c r="H29" s="5">
        <f>VLOOKUP(E29,'[1]HIMALAYA DRUG'!$H$3:$J$109,3,FALSE)</f>
        <v>26</v>
      </c>
      <c r="I29" s="5">
        <f t="shared" si="0"/>
        <v>60</v>
      </c>
      <c r="J29" s="5">
        <v>35</v>
      </c>
      <c r="K29" s="5">
        <f t="shared" si="1"/>
        <v>407</v>
      </c>
    </row>
    <row r="30" spans="1:11">
      <c r="A30" s="10">
        <v>27</v>
      </c>
      <c r="B30" s="4" t="s">
        <v>5</v>
      </c>
      <c r="C30" s="4" t="s">
        <v>47</v>
      </c>
      <c r="D30" s="9" t="s">
        <v>88</v>
      </c>
      <c r="E30" s="4" t="s">
        <v>82</v>
      </c>
      <c r="F30" s="4" t="s">
        <v>8</v>
      </c>
      <c r="G30" s="4">
        <v>5</v>
      </c>
      <c r="H30" s="5">
        <f>VLOOKUP(E30,'[1]HIMALAYA DRUG'!$H$3:$J$109,3,FALSE)</f>
        <v>26</v>
      </c>
      <c r="I30" s="5">
        <f t="shared" si="0"/>
        <v>25</v>
      </c>
      <c r="J30" s="5">
        <v>35</v>
      </c>
      <c r="K30" s="5">
        <f t="shared" si="1"/>
        <v>190</v>
      </c>
    </row>
    <row r="31" spans="1:11">
      <c r="A31" s="10">
        <v>28</v>
      </c>
      <c r="B31" s="4" t="s">
        <v>5</v>
      </c>
      <c r="C31" s="4" t="s">
        <v>46</v>
      </c>
      <c r="D31" s="9" t="s">
        <v>88</v>
      </c>
      <c r="E31" s="4" t="s">
        <v>82</v>
      </c>
      <c r="F31" s="4" t="s">
        <v>7</v>
      </c>
      <c r="G31" s="4">
        <v>40</v>
      </c>
      <c r="H31" s="5">
        <f>VLOOKUP(E31,'[1]HIMALAYA DRUG'!$H$3:$J$109,3,FALSE)</f>
        <v>26</v>
      </c>
      <c r="I31" s="5">
        <f t="shared" si="0"/>
        <v>200</v>
      </c>
      <c r="J31" s="5">
        <v>35</v>
      </c>
      <c r="K31" s="5">
        <f t="shared" si="1"/>
        <v>1275</v>
      </c>
    </row>
    <row r="32" spans="1:11">
      <c r="A32" s="13">
        <v>29</v>
      </c>
      <c r="B32" s="4" t="s">
        <v>5</v>
      </c>
      <c r="C32" s="4" t="s">
        <v>45</v>
      </c>
      <c r="D32" s="9" t="s">
        <v>88</v>
      </c>
      <c r="E32" s="4" t="s">
        <v>85</v>
      </c>
      <c r="F32" s="4" t="s">
        <v>6</v>
      </c>
      <c r="G32" s="4">
        <v>8</v>
      </c>
      <c r="H32" s="5">
        <f>VLOOKUP(E32,'[1]HIMALAYA DRUG'!$H$3:$J$109,3,FALSE)</f>
        <v>35</v>
      </c>
      <c r="I32" s="5">
        <f t="shared" si="0"/>
        <v>40</v>
      </c>
      <c r="J32" s="5">
        <v>35</v>
      </c>
      <c r="K32" s="5">
        <f t="shared" si="1"/>
        <v>355</v>
      </c>
    </row>
    <row r="33" spans="1:11" s="3" customFormat="1">
      <c r="A33" s="17" t="s">
        <v>95</v>
      </c>
      <c r="B33" s="18"/>
      <c r="C33" s="18"/>
      <c r="D33" s="18"/>
      <c r="E33" s="18"/>
      <c r="F33" s="18"/>
      <c r="G33" s="18"/>
      <c r="H33" s="19"/>
      <c r="I33" s="19"/>
      <c r="J33" s="20"/>
      <c r="K33" s="6">
        <f>SUM(K4:K32)</f>
        <v>14657</v>
      </c>
    </row>
    <row r="34" spans="1:11" s="3" customFormat="1" ht="30" customHeight="1">
      <c r="A34" s="21" t="s">
        <v>89</v>
      </c>
      <c r="B34" s="22"/>
      <c r="C34" s="22"/>
      <c r="D34" s="22"/>
      <c r="E34" s="22"/>
      <c r="F34" s="22"/>
      <c r="G34" s="22"/>
      <c r="H34" s="23"/>
      <c r="I34" s="23"/>
      <c r="J34" s="23"/>
      <c r="K34" s="23"/>
    </row>
    <row r="35" spans="1:11" s="3" customFormat="1" ht="30" customHeight="1">
      <c r="A35" s="22" t="s">
        <v>42</v>
      </c>
      <c r="B35" s="22"/>
      <c r="C35" s="22"/>
      <c r="D35" s="22"/>
      <c r="E35" s="22"/>
      <c r="F35" s="22"/>
      <c r="G35" s="22"/>
      <c r="H35" s="23"/>
      <c r="I35" s="23"/>
      <c r="J35" s="23"/>
      <c r="K35" s="23"/>
    </row>
    <row r="36" spans="1:11">
      <c r="G36" s="16">
        <f>SUM(G4:G32)</f>
        <v>421</v>
      </c>
    </row>
  </sheetData>
  <sortState ref="B4:K32">
    <sortCondition ref="B4:B32"/>
    <sortCondition ref="C4:C32"/>
  </sortState>
  <mergeCells count="7">
    <mergeCell ref="A33:J33"/>
    <mergeCell ref="A34:K34"/>
    <mergeCell ref="A35:K35"/>
    <mergeCell ref="A2:H2"/>
    <mergeCell ref="I1:K1"/>
    <mergeCell ref="I2:K2"/>
    <mergeCell ref="A1:H1"/>
  </mergeCells>
  <conditionalFormatting sqref="D33:D1048576 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4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2024-10-16T06:45:42Z</cp:lastPrinted>
  <dcterms:created xsi:type="dcterms:W3CDTF">2024-10-08T05:16:44Z</dcterms:created>
  <dcterms:modified xsi:type="dcterms:W3CDTF">2024-10-16T08:00:56Z</dcterms:modified>
</cp:coreProperties>
</file>