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4"/>
  <c r="K4" s="1"/>
  <c r="K14" s="1"/>
</calcChain>
</file>

<file path=xl/sharedStrings.xml><?xml version="1.0" encoding="utf-8"?>
<sst xmlns="http://schemas.openxmlformats.org/spreadsheetml/2006/main" count="67" uniqueCount="48">
  <si>
    <t>18/6/2025</t>
  </si>
  <si>
    <t>6177</t>
  </si>
  <si>
    <t>21/6/2025</t>
  </si>
  <si>
    <t>6190</t>
  </si>
  <si>
    <t>23/6/2025</t>
  </si>
  <si>
    <t>1974</t>
  </si>
  <si>
    <t>24/6/2025</t>
  </si>
  <si>
    <t>26/6/2025</t>
  </si>
  <si>
    <t>102020</t>
  </si>
  <si>
    <t>6194</t>
  </si>
  <si>
    <t>2040</t>
  </si>
  <si>
    <t>27/6/2025</t>
  </si>
  <si>
    <t>30/6/2025</t>
  </si>
  <si>
    <t>102248</t>
  </si>
  <si>
    <t>2081/2101</t>
  </si>
  <si>
    <t>2145</t>
  </si>
  <si>
    <t>16208</t>
  </si>
  <si>
    <t>SL</t>
  </si>
  <si>
    <t>DATE</t>
  </si>
  <si>
    <t>LR NO</t>
  </si>
  <si>
    <t>JA/05459</t>
  </si>
  <si>
    <t>JA/05558</t>
  </si>
  <si>
    <t>JA/05680</t>
  </si>
  <si>
    <t>JA/05797</t>
  </si>
  <si>
    <t>JA/05807</t>
  </si>
  <si>
    <t>JA/05886</t>
  </si>
  <si>
    <t>JA/06031</t>
  </si>
  <si>
    <t>JA/06057</t>
  </si>
  <si>
    <t>JA/06058</t>
  </si>
  <si>
    <t>JA/06094</t>
  </si>
  <si>
    <t>JALESWAR</t>
  </si>
  <si>
    <t>BALUGAON</t>
  </si>
  <si>
    <t>JHARSUGUDA</t>
  </si>
  <si>
    <t>CTC</t>
  </si>
  <si>
    <t>INV NO</t>
  </si>
  <si>
    <t>FROM</t>
  </si>
  <si>
    <t>TO</t>
  </si>
  <si>
    <t>CASE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</si>
  <si>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</si>
  <si>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</si>
  <si>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</si>
  <si>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</si>
  <si>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</si>
  <si>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</si>
  <si>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</si>
  <si>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(RUPEES FOUR THOUSAND SEVEN HUNDRED EIGHTY ONLY)</t>
  </si>
  <si>
    <t>Kindly, verify &amp; confirm within 7 days, else GST will be filed by 20th JULY, 2025. 
GST to be paid by Consignor under Reverse Charge Mechanism(RCM) as per GST.</t>
  </si>
  <si>
    <t>Bill Date:30/06/2025
Bill NO :  9181
Total Amount : 4780.00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</si>
</sst>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6</xdr:col>
      <xdr:colOff>209551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6" y="57150"/>
          <a:ext cx="33718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  <row r="110">
          <cell r="H110" t="str">
            <v>BASUDEVPUR</v>
          </cell>
          <cell r="J110">
            <v>35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S11" sqref="S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42</v>
      </c>
      <c r="I1" s="21"/>
      <c r="J1" s="21"/>
      <c r="K1" s="21"/>
    </row>
    <row r="2" spans="1:11" s="1" customFormat="1" ht="84" customHeight="1">
      <c r="A2" s="18" t="s">
        <v>43</v>
      </c>
      <c r="B2" s="19"/>
      <c r="C2" s="19"/>
      <c r="D2" s="19"/>
      <c r="E2" s="19"/>
      <c r="F2" s="19"/>
      <c r="G2" s="20"/>
      <c r="H2" s="21" t="s">
        <v>47</v>
      </c>
      <c r="I2" s="21"/>
      <c r="J2" s="21"/>
      <c r="K2" s="21"/>
    </row>
    <row r="3" spans="1:11" s="9" customFormat="1">
      <c r="A3" s="8" t="s">
        <v>17</v>
      </c>
      <c r="B3" s="8" t="s">
        <v>18</v>
      </c>
      <c r="C3" s="8" t="s">
        <v>19</v>
      </c>
      <c r="D3" s="8" t="s">
        <v>34</v>
      </c>
      <c r="E3" s="8" t="s">
        <v>35</v>
      </c>
      <c r="F3" s="8" t="s">
        <v>36</v>
      </c>
      <c r="G3" s="8" t="s">
        <v>37</v>
      </c>
      <c r="H3" s="4" t="s">
        <v>38</v>
      </c>
      <c r="I3" s="4" t="s">
        <v>39</v>
      </c>
      <c r="J3" s="4" t="s">
        <v>40</v>
      </c>
      <c r="K3" s="4" t="s">
        <v>41</v>
      </c>
    </row>
    <row r="4" spans="1:11">
      <c r="A4" s="2">
        <v>1</v>
      </c>
      <c r="B4" s="2" t="s">
        <v>0</v>
      </c>
      <c r="C4" s="2" t="s">
        <v>20</v>
      </c>
      <c r="D4" s="2" t="s">
        <v>1</v>
      </c>
      <c r="E4" s="3" t="s">
        <v>33</v>
      </c>
      <c r="F4" s="2" t="s">
        <v>30</v>
      </c>
      <c r="G4" s="2">
        <v>5</v>
      </c>
      <c r="H4" s="10">
        <f>VLOOKUP(F4,'[1]HIMALAYA DRUG'!$H$3:$J$112,3,FALSE)</f>
        <v>35</v>
      </c>
      <c r="I4" s="10">
        <f>G4*5</f>
        <v>25</v>
      </c>
      <c r="J4" s="10">
        <v>35</v>
      </c>
      <c r="K4" s="10">
        <f>G4*H4+I4+J4</f>
        <v>235</v>
      </c>
    </row>
    <row r="5" spans="1:11">
      <c r="A5" s="2">
        <v>2</v>
      </c>
      <c r="B5" s="2" t="s">
        <v>2</v>
      </c>
      <c r="C5" s="2" t="s">
        <v>21</v>
      </c>
      <c r="D5" s="2" t="s">
        <v>3</v>
      </c>
      <c r="E5" s="3" t="s">
        <v>33</v>
      </c>
      <c r="F5" s="2" t="s">
        <v>30</v>
      </c>
      <c r="G5" s="2">
        <v>2</v>
      </c>
      <c r="H5" s="10">
        <f>VLOOKUP(F5,'[1]HIMALAYA DRUG'!$H$3:$J$112,3,FALSE)</f>
        <v>35</v>
      </c>
      <c r="I5" s="10">
        <f t="shared" ref="I5:I13" si="0">G5*5</f>
        <v>10</v>
      </c>
      <c r="J5" s="10">
        <v>35</v>
      </c>
      <c r="K5" s="10">
        <f t="shared" ref="K5:K13" si="1">G5*H5+I5+J5</f>
        <v>115</v>
      </c>
    </row>
    <row r="6" spans="1:11">
      <c r="A6" s="2">
        <v>3</v>
      </c>
      <c r="B6" s="2" t="s">
        <v>4</v>
      </c>
      <c r="C6" s="2" t="s">
        <v>22</v>
      </c>
      <c r="D6" s="2" t="s">
        <v>5</v>
      </c>
      <c r="E6" s="3" t="s">
        <v>33</v>
      </c>
      <c r="F6" s="2" t="s">
        <v>31</v>
      </c>
      <c r="G6" s="2">
        <v>23</v>
      </c>
      <c r="H6" s="10">
        <f>VLOOKUP(F6,'[1]HIMALAYA DRUG'!$H$3:$J$112,3,FALSE)</f>
        <v>35</v>
      </c>
      <c r="I6" s="10">
        <f t="shared" si="0"/>
        <v>115</v>
      </c>
      <c r="J6" s="10">
        <v>35</v>
      </c>
      <c r="K6" s="10">
        <f t="shared" si="1"/>
        <v>955</v>
      </c>
    </row>
    <row r="7" spans="1:11">
      <c r="A7" s="2">
        <v>4</v>
      </c>
      <c r="B7" s="2" t="s">
        <v>6</v>
      </c>
      <c r="C7" s="2" t="s">
        <v>25</v>
      </c>
      <c r="D7" s="2" t="s">
        <v>10</v>
      </c>
      <c r="E7" s="3" t="s">
        <v>33</v>
      </c>
      <c r="F7" s="2" t="s">
        <v>31</v>
      </c>
      <c r="G7" s="2">
        <v>29</v>
      </c>
      <c r="H7" s="10">
        <f>VLOOKUP(F7,'[1]HIMALAYA DRUG'!$H$3:$J$112,3,FALSE)</f>
        <v>35</v>
      </c>
      <c r="I7" s="10">
        <f t="shared" si="0"/>
        <v>145</v>
      </c>
      <c r="J7" s="10">
        <v>35</v>
      </c>
      <c r="K7" s="10">
        <f t="shared" si="1"/>
        <v>1195</v>
      </c>
    </row>
    <row r="8" spans="1:11">
      <c r="A8" s="2">
        <v>5</v>
      </c>
      <c r="B8" s="2" t="s">
        <v>7</v>
      </c>
      <c r="C8" s="2" t="s">
        <v>23</v>
      </c>
      <c r="D8" s="2" t="s">
        <v>8</v>
      </c>
      <c r="E8" s="3" t="s">
        <v>33</v>
      </c>
      <c r="F8" s="2" t="s">
        <v>32</v>
      </c>
      <c r="G8" s="2">
        <v>11</v>
      </c>
      <c r="H8" s="10">
        <f>VLOOKUP(F8,'[1]HIMALAYA DRUG'!$H$3:$J$112,3,FALSE)</f>
        <v>30</v>
      </c>
      <c r="I8" s="10">
        <f t="shared" si="0"/>
        <v>55</v>
      </c>
      <c r="J8" s="10">
        <v>35</v>
      </c>
      <c r="K8" s="10">
        <f t="shared" si="1"/>
        <v>420</v>
      </c>
    </row>
    <row r="9" spans="1:11">
      <c r="A9" s="2">
        <v>6</v>
      </c>
      <c r="B9" s="2" t="s">
        <v>7</v>
      </c>
      <c r="C9" s="2" t="s">
        <v>24</v>
      </c>
      <c r="D9" s="2" t="s">
        <v>9</v>
      </c>
      <c r="E9" s="3" t="s">
        <v>33</v>
      </c>
      <c r="F9" s="2" t="s">
        <v>30</v>
      </c>
      <c r="G9" s="2">
        <v>2</v>
      </c>
      <c r="H9" s="10">
        <f>VLOOKUP(F9,'[1]HIMALAYA DRUG'!$H$3:$J$112,3,FALSE)</f>
        <v>35</v>
      </c>
      <c r="I9" s="10">
        <f t="shared" si="0"/>
        <v>10</v>
      </c>
      <c r="J9" s="10">
        <v>35</v>
      </c>
      <c r="K9" s="10">
        <f t="shared" si="1"/>
        <v>115</v>
      </c>
    </row>
    <row r="10" spans="1:11">
      <c r="A10" s="2">
        <v>7</v>
      </c>
      <c r="B10" s="2" t="s">
        <v>7</v>
      </c>
      <c r="C10" s="2" t="s">
        <v>27</v>
      </c>
      <c r="D10" s="2" t="s">
        <v>14</v>
      </c>
      <c r="E10" s="3" t="s">
        <v>33</v>
      </c>
      <c r="F10" s="2" t="s">
        <v>32</v>
      </c>
      <c r="G10" s="2">
        <v>34</v>
      </c>
      <c r="H10" s="10">
        <f>VLOOKUP(F10,'[1]HIMALAYA DRUG'!$H$3:$J$112,3,FALSE)</f>
        <v>30</v>
      </c>
      <c r="I10" s="10">
        <f t="shared" si="0"/>
        <v>170</v>
      </c>
      <c r="J10" s="10">
        <v>35</v>
      </c>
      <c r="K10" s="10">
        <f t="shared" si="1"/>
        <v>1225</v>
      </c>
    </row>
    <row r="11" spans="1:11">
      <c r="A11" s="2">
        <v>8</v>
      </c>
      <c r="B11" s="2" t="s">
        <v>11</v>
      </c>
      <c r="C11" s="2" t="s">
        <v>28</v>
      </c>
      <c r="D11" s="2" t="s">
        <v>15</v>
      </c>
      <c r="E11" s="3" t="s">
        <v>33</v>
      </c>
      <c r="F11" s="2" t="s">
        <v>32</v>
      </c>
      <c r="G11" s="2">
        <v>5</v>
      </c>
      <c r="H11" s="10">
        <f>VLOOKUP(F11,'[1]HIMALAYA DRUG'!$H$3:$J$112,3,FALSE)</f>
        <v>30</v>
      </c>
      <c r="I11" s="10">
        <f t="shared" si="0"/>
        <v>25</v>
      </c>
      <c r="J11" s="10">
        <v>35</v>
      </c>
      <c r="K11" s="10">
        <f t="shared" si="1"/>
        <v>210</v>
      </c>
    </row>
    <row r="12" spans="1:11">
      <c r="A12" s="2">
        <v>9</v>
      </c>
      <c r="B12" s="2" t="s">
        <v>12</v>
      </c>
      <c r="C12" s="2" t="s">
        <v>26</v>
      </c>
      <c r="D12" s="2" t="s">
        <v>13</v>
      </c>
      <c r="E12" s="3" t="s">
        <v>33</v>
      </c>
      <c r="F12" s="2" t="s">
        <v>30</v>
      </c>
      <c r="G12" s="2">
        <v>5</v>
      </c>
      <c r="H12" s="10">
        <f>VLOOKUP(F12,'[1]HIMALAYA DRUG'!$H$3:$J$112,3,FALSE)</f>
        <v>35</v>
      </c>
      <c r="I12" s="10">
        <f t="shared" si="0"/>
        <v>25</v>
      </c>
      <c r="J12" s="10">
        <v>35</v>
      </c>
      <c r="K12" s="10">
        <f t="shared" si="1"/>
        <v>235</v>
      </c>
    </row>
    <row r="13" spans="1:11">
      <c r="A13" s="2">
        <v>10</v>
      </c>
      <c r="B13" s="2" t="s">
        <v>12</v>
      </c>
      <c r="C13" s="2" t="s">
        <v>29</v>
      </c>
      <c r="D13" s="2" t="s">
        <v>16</v>
      </c>
      <c r="E13" s="3" t="s">
        <v>33</v>
      </c>
      <c r="F13" s="2" t="s">
        <v>30</v>
      </c>
      <c r="G13" s="2">
        <v>1</v>
      </c>
      <c r="H13" s="10">
        <f>VLOOKUP(F13,'[1]HIMALAYA DRUG'!$H$3:$J$112,3,FALSE)</f>
        <v>35</v>
      </c>
      <c r="I13" s="10">
        <f t="shared" si="0"/>
        <v>5</v>
      </c>
      <c r="J13" s="10">
        <v>35</v>
      </c>
      <c r="K13" s="10">
        <f t="shared" si="1"/>
        <v>75</v>
      </c>
    </row>
    <row r="14" spans="1:11" s="6" customFormat="1">
      <c r="A14" s="12" t="s">
        <v>45</v>
      </c>
      <c r="B14" s="13"/>
      <c r="C14" s="13"/>
      <c r="D14" s="13"/>
      <c r="E14" s="13"/>
      <c r="F14" s="13"/>
      <c r="G14" s="13"/>
      <c r="H14" s="14"/>
      <c r="I14" s="14"/>
      <c r="J14" s="15"/>
      <c r="K14" s="5">
        <f>SUM(K4:K13)</f>
        <v>4780</v>
      </c>
    </row>
    <row r="15" spans="1:11" s="7" customFormat="1" ht="30" customHeight="1">
      <c r="A15" s="16" t="s">
        <v>46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1" s="7" customFormat="1" ht="30" customHeight="1">
      <c r="A16" s="16" t="s">
        <v>44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7:7">
      <c r="G17" s="11">
        <v>117</v>
      </c>
    </row>
  </sheetData>
  <sortState ref="B2:G11">
    <sortCondition ref="B2"/>
  </sortState>
  <mergeCells count="7">
    <mergeCell ref="A14:J14"/>
    <mergeCell ref="A15:K15"/>
    <mergeCell ref="A16:K16"/>
    <mergeCell ref="A1:G1"/>
    <mergeCell ref="H1:K1"/>
    <mergeCell ref="A2:G2"/>
    <mergeCell ref="H2:K2"/>
  </mergeCells>
  <conditionalFormatting sqref="C1:C2">
    <cfRule type="duplicateValues" dxfId="4" priority="4"/>
    <cfRule type="duplicateValues" dxfId="3" priority="5"/>
  </conditionalFormatting>
  <conditionalFormatting sqref="C14:C16">
    <cfRule type="duplicateValues" dxfId="2" priority="3"/>
  </conditionalFormatting>
  <conditionalFormatting sqref="C14:C1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2025-07-10T11:24:09Z</dcterms:created>
  <dcterms:modified xsi:type="dcterms:W3CDTF">2025-07-14T11:34:19Z</dcterms:modified>
</cp:coreProperties>
</file>