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11" i="1"/>
  <c r="K11" s="1"/>
  <c r="I10"/>
  <c r="K10" s="1"/>
  <c r="I9"/>
  <c r="K9" s="1"/>
  <c r="I8"/>
  <c r="K8" s="1"/>
  <c r="I7"/>
  <c r="K7" s="1"/>
  <c r="I6"/>
  <c r="K6" s="1"/>
  <c r="I5"/>
  <c r="K5" s="1"/>
  <c r="I4"/>
  <c r="K4" s="1"/>
  <c r="K12" s="1"/>
  <c r="H15"/>
  <c r="G15"/>
</calcChain>
</file>

<file path=xl/sharedStrings.xml><?xml version="1.0" encoding="utf-8"?>
<sst xmlns="http://schemas.openxmlformats.org/spreadsheetml/2006/main" count="57" uniqueCount="45">
  <si>
    <t>INVOICE
PRAGATI LOGISTICS,SAMANTA SAHI KHUNTIA LANE,8984191006
GST No:21AGHPB9356M1Z9</t>
  </si>
  <si>
    <t>03/3/2025</t>
  </si>
  <si>
    <t>447</t>
  </si>
  <si>
    <t>06/3/2025</t>
  </si>
  <si>
    <t>0453</t>
  </si>
  <si>
    <t>11/3/2025</t>
  </si>
  <si>
    <t>458</t>
  </si>
  <si>
    <t>457</t>
  </si>
  <si>
    <t>27/3/2025</t>
  </si>
  <si>
    <t>0465</t>
  </si>
  <si>
    <t>30/3/2025</t>
  </si>
  <si>
    <t>0477</t>
  </si>
  <si>
    <t>01/3/2025</t>
  </si>
  <si>
    <t>0429</t>
  </si>
  <si>
    <t>438</t>
  </si>
  <si>
    <t>Thanking you for your business.
PRAGATI LOGISTICS</t>
  </si>
  <si>
    <t xml:space="preserve">THE WAXPOL INDUSTRIES LIMITED
Address:K K BHAWSINKA CAMPUS 560/841  CANTONMENT ROAD,CUTTACK,7978075031
GST No:21AABCT2440B1Z8
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</si>
  <si>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</si>
  <si>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</si>
  <si>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</si>
  <si>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</si>
  <si>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</si>
  <si>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</si>
  <si>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</si>
  <si>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</si>
  <si>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CH.</t>
  </si>
  <si>
    <t>AMOUNT</t>
  </si>
  <si>
    <t>JA/27090</t>
  </si>
  <si>
    <t>JA/27327</t>
  </si>
  <si>
    <t>JA/27652</t>
  </si>
  <si>
    <t>JA/27357</t>
  </si>
  <si>
    <t>JA/28705</t>
  </si>
  <si>
    <t>JA/29177</t>
  </si>
  <si>
    <t>JA/26884</t>
  </si>
  <si>
    <t>JA/27070</t>
  </si>
  <si>
    <t>ANGUL</t>
  </si>
  <si>
    <t>ROURKELA</t>
  </si>
  <si>
    <t>JAMUJHADI</t>
  </si>
  <si>
    <t>SALIPUR</t>
  </si>
  <si>
    <t>KEONJHAR</t>
  </si>
  <si>
    <t>CTC</t>
  </si>
  <si>
    <t>Kindly, verify &amp; confirm within 7 days, else GST will be filed by 20th APR, 2025. 
GST to be paid by Consignor under Reverse Charge Mechanism(RCM) as per GST.</t>
  </si>
  <si>
    <t xml:space="preserve">Bill Date:31/03/2025
Bill NO : 39245
Total Amount: 8713.00
</t>
  </si>
  <si>
    <t>(RUPEES EIGHT THOUSAND SEVEN HUNDRED THIRTEEN ONLY)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</si>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</sst>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14824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Q16" sqref="P16:Q18"/>
    </sheetView>
  </sheetViews>
  <sheetFormatPr defaultRowHeight="15"/>
  <cols>
    <col min="1" max="1" width="4" style="1" customWidth="1"/>
    <col min="2" max="2" width="10" style="1" customWidth="1"/>
    <col min="3" max="3" width="9.28515625" style="1" customWidth="1"/>
    <col min="4" max="4" width="6.42578125" style="1" bestFit="1" customWidth="1"/>
    <col min="5" max="5" width="14" style="1" customWidth="1"/>
    <col min="6" max="6" width="7.5703125" style="1" bestFit="1" customWidth="1"/>
    <col min="7" max="7" width="6.7109375" style="1" customWidth="1"/>
    <col min="8" max="8" width="8.85546875" style="1" customWidth="1"/>
    <col min="9" max="9" width="7.28515625" style="2" customWidth="1"/>
    <col min="10" max="10" width="7.5703125" style="2" customWidth="1"/>
    <col min="11" max="11" width="11.7109375" style="2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3"/>
      <c r="H1" s="23"/>
      <c r="I1" s="20" t="s">
        <v>0</v>
      </c>
      <c r="J1" s="21"/>
      <c r="K1" s="21"/>
    </row>
    <row r="2" spans="1:11" ht="80.25" customHeight="1">
      <c r="A2" s="24" t="s">
        <v>16</v>
      </c>
      <c r="B2" s="25"/>
      <c r="C2" s="25"/>
      <c r="D2" s="25"/>
      <c r="E2" s="25"/>
      <c r="F2" s="25"/>
      <c r="G2" s="25"/>
      <c r="H2" s="26"/>
      <c r="I2" s="20" t="s">
        <v>42</v>
      </c>
      <c r="J2" s="21"/>
      <c r="K2" s="21"/>
    </row>
    <row r="3" spans="1:11" s="3" customFormat="1" ht="15" customHeight="1">
      <c r="A3" s="9" t="s">
        <v>17</v>
      </c>
      <c r="B3" s="9" t="s">
        <v>18</v>
      </c>
      <c r="C3" s="9" t="s">
        <v>19</v>
      </c>
      <c r="D3" s="9" t="s">
        <v>20</v>
      </c>
      <c r="E3" s="9" t="s">
        <v>44</v>
      </c>
      <c r="F3" s="9" t="s">
        <v>21</v>
      </c>
      <c r="G3" s="9" t="s">
        <v>22</v>
      </c>
      <c r="H3" s="9" t="s">
        <v>23</v>
      </c>
      <c r="I3" s="11" t="s">
        <v>24</v>
      </c>
      <c r="J3" s="11" t="s">
        <v>25</v>
      </c>
      <c r="K3" s="11" t="s">
        <v>26</v>
      </c>
    </row>
    <row r="4" spans="1:11" ht="15" customHeight="1">
      <c r="A4" s="13">
        <v>1</v>
      </c>
      <c r="B4" s="4" t="s">
        <v>12</v>
      </c>
      <c r="C4" s="4" t="s">
        <v>33</v>
      </c>
      <c r="D4" s="12" t="s">
        <v>40</v>
      </c>
      <c r="E4" s="7" t="s">
        <v>36</v>
      </c>
      <c r="F4" s="4" t="s">
        <v>13</v>
      </c>
      <c r="G4" s="4">
        <v>18</v>
      </c>
      <c r="H4" s="4">
        <v>230</v>
      </c>
      <c r="I4" s="5">
        <f>VLOOKUP(E4,'[1]BIOSTARDT INDIA'!$C$3:$E$331,3,FALSE)</f>
        <v>3.75</v>
      </c>
      <c r="J4" s="5">
        <v>20</v>
      </c>
      <c r="K4" s="5">
        <f>H4*I4+J4</f>
        <v>882.5</v>
      </c>
    </row>
    <row r="5" spans="1:11" ht="15" customHeight="1">
      <c r="A5" s="13">
        <v>2</v>
      </c>
      <c r="B5" s="4" t="s">
        <v>1</v>
      </c>
      <c r="C5" s="4" t="s">
        <v>27</v>
      </c>
      <c r="D5" s="12" t="s">
        <v>40</v>
      </c>
      <c r="E5" s="7" t="s">
        <v>35</v>
      </c>
      <c r="F5" s="4" t="s">
        <v>2</v>
      </c>
      <c r="G5" s="4">
        <v>6</v>
      </c>
      <c r="H5" s="4">
        <v>70</v>
      </c>
      <c r="I5" s="8">
        <f>VLOOKUP(E5,'[1]BIOSTARDT INDIA'!$C$3:$E$331,3,FALSE)</f>
        <v>3.75</v>
      </c>
      <c r="J5" s="8">
        <v>20</v>
      </c>
      <c r="K5" s="8">
        <f t="shared" ref="K5:K11" si="0">H5*I5+J5</f>
        <v>282.5</v>
      </c>
    </row>
    <row r="6" spans="1:11" ht="15" customHeight="1">
      <c r="A6" s="13">
        <v>3</v>
      </c>
      <c r="B6" s="4" t="s">
        <v>1</v>
      </c>
      <c r="C6" s="4" t="s">
        <v>34</v>
      </c>
      <c r="D6" s="12" t="s">
        <v>40</v>
      </c>
      <c r="E6" s="7" t="s">
        <v>39</v>
      </c>
      <c r="F6" s="4" t="s">
        <v>14</v>
      </c>
      <c r="G6" s="4">
        <v>5</v>
      </c>
      <c r="H6" s="4">
        <v>60</v>
      </c>
      <c r="I6" s="8">
        <f>VLOOKUP(E6,'[1]BIOSTARDT INDIA'!$C$3:$E$331,3,FALSE)</f>
        <v>3.75</v>
      </c>
      <c r="J6" s="8">
        <v>20</v>
      </c>
      <c r="K6" s="8">
        <f t="shared" si="0"/>
        <v>245</v>
      </c>
    </row>
    <row r="7" spans="1:11" ht="15" customHeight="1">
      <c r="A7" s="13">
        <v>4</v>
      </c>
      <c r="B7" s="4" t="s">
        <v>3</v>
      </c>
      <c r="C7" s="4" t="s">
        <v>28</v>
      </c>
      <c r="D7" s="12" t="s">
        <v>40</v>
      </c>
      <c r="E7" s="7" t="s">
        <v>36</v>
      </c>
      <c r="F7" s="4" t="s">
        <v>4</v>
      </c>
      <c r="G7" s="4">
        <v>16</v>
      </c>
      <c r="H7" s="4">
        <v>300</v>
      </c>
      <c r="I7" s="8">
        <f>VLOOKUP(E7,'[1]BIOSTARDT INDIA'!$C$3:$E$331,3,FALSE)</f>
        <v>3.75</v>
      </c>
      <c r="J7" s="8">
        <v>20</v>
      </c>
      <c r="K7" s="8">
        <f t="shared" si="0"/>
        <v>1145</v>
      </c>
    </row>
    <row r="8" spans="1:11" ht="15" customHeight="1">
      <c r="A8" s="13">
        <v>5</v>
      </c>
      <c r="B8" s="4" t="s">
        <v>3</v>
      </c>
      <c r="C8" s="4" t="s">
        <v>30</v>
      </c>
      <c r="D8" s="12" t="s">
        <v>40</v>
      </c>
      <c r="E8" s="7" t="s">
        <v>38</v>
      </c>
      <c r="F8" s="4" t="s">
        <v>7</v>
      </c>
      <c r="G8" s="4">
        <v>23</v>
      </c>
      <c r="H8" s="4">
        <v>161</v>
      </c>
      <c r="I8" s="8">
        <f>VLOOKUP(E8,'[1]BIOSTARDT INDIA'!$C$3:$E$331,3,FALSE)</f>
        <v>3</v>
      </c>
      <c r="J8" s="8">
        <v>20</v>
      </c>
      <c r="K8" s="8">
        <f t="shared" si="0"/>
        <v>503</v>
      </c>
    </row>
    <row r="9" spans="1:11" ht="15" customHeight="1">
      <c r="A9" s="13">
        <v>6</v>
      </c>
      <c r="B9" s="4" t="s">
        <v>5</v>
      </c>
      <c r="C9" s="4" t="s">
        <v>29</v>
      </c>
      <c r="D9" s="12" t="s">
        <v>40</v>
      </c>
      <c r="E9" s="7" t="s">
        <v>37</v>
      </c>
      <c r="F9" s="4" t="s">
        <v>6</v>
      </c>
      <c r="G9" s="4">
        <v>19</v>
      </c>
      <c r="H9" s="4">
        <v>252</v>
      </c>
      <c r="I9" s="8">
        <f>VLOOKUP(E9,'[1]BIOSTARDT INDIA'!$C$3:$E$331,3,FALSE)</f>
        <v>3.75</v>
      </c>
      <c r="J9" s="8">
        <v>20</v>
      </c>
      <c r="K9" s="8">
        <f t="shared" si="0"/>
        <v>965</v>
      </c>
    </row>
    <row r="10" spans="1:11" ht="15" customHeight="1">
      <c r="A10" s="13">
        <v>7</v>
      </c>
      <c r="B10" s="4" t="s">
        <v>8</v>
      </c>
      <c r="C10" s="4" t="s">
        <v>31</v>
      </c>
      <c r="D10" s="12" t="s">
        <v>40</v>
      </c>
      <c r="E10" s="7" t="s">
        <v>37</v>
      </c>
      <c r="F10" s="4" t="s">
        <v>9</v>
      </c>
      <c r="G10" s="4">
        <v>47</v>
      </c>
      <c r="H10" s="4">
        <v>690</v>
      </c>
      <c r="I10" s="8">
        <f>VLOOKUP(E10,'[1]BIOSTARDT INDIA'!$C$3:$E$331,3,FALSE)</f>
        <v>3.75</v>
      </c>
      <c r="J10" s="8">
        <v>20</v>
      </c>
      <c r="K10" s="8">
        <f t="shared" si="0"/>
        <v>2607.5</v>
      </c>
    </row>
    <row r="11" spans="1:11" ht="15" customHeight="1">
      <c r="A11" s="13">
        <v>8</v>
      </c>
      <c r="B11" s="4" t="s">
        <v>10</v>
      </c>
      <c r="C11" s="4" t="s">
        <v>32</v>
      </c>
      <c r="D11" s="12" t="s">
        <v>40</v>
      </c>
      <c r="E11" s="7" t="s">
        <v>36</v>
      </c>
      <c r="F11" s="4" t="s">
        <v>11</v>
      </c>
      <c r="G11" s="4">
        <v>36</v>
      </c>
      <c r="H11" s="4">
        <v>550</v>
      </c>
      <c r="I11" s="8">
        <f>VLOOKUP(E11,'[1]BIOSTARDT INDIA'!$C$3:$E$331,3,FALSE)</f>
        <v>3.75</v>
      </c>
      <c r="J11" s="8">
        <v>20</v>
      </c>
      <c r="K11" s="8">
        <f t="shared" si="0"/>
        <v>2082.5</v>
      </c>
    </row>
    <row r="12" spans="1:11" s="3" customFormat="1" ht="15" customHeight="1">
      <c r="A12" s="14" t="s">
        <v>43</v>
      </c>
      <c r="B12" s="15"/>
      <c r="C12" s="15"/>
      <c r="D12" s="15"/>
      <c r="E12" s="15"/>
      <c r="F12" s="15"/>
      <c r="G12" s="15"/>
      <c r="H12" s="15"/>
      <c r="I12" s="16"/>
      <c r="J12" s="17"/>
      <c r="K12" s="6">
        <f>ROUND(SUM(K4:K11),0)</f>
        <v>8713</v>
      </c>
    </row>
    <row r="13" spans="1:11" s="3" customFormat="1" ht="30" customHeight="1">
      <c r="A13" s="18" t="s">
        <v>41</v>
      </c>
      <c r="B13" s="18"/>
      <c r="C13" s="18"/>
      <c r="D13" s="18"/>
      <c r="E13" s="18"/>
      <c r="F13" s="18"/>
      <c r="G13" s="18"/>
      <c r="H13" s="18"/>
      <c r="I13" s="19"/>
      <c r="J13" s="19"/>
      <c r="K13" s="19"/>
    </row>
    <row r="14" spans="1:11" s="3" customFormat="1" ht="30" customHeight="1">
      <c r="A14" s="18" t="s">
        <v>15</v>
      </c>
      <c r="B14" s="18"/>
      <c r="C14" s="18"/>
      <c r="D14" s="18"/>
      <c r="E14" s="18"/>
      <c r="F14" s="18"/>
      <c r="G14" s="18"/>
      <c r="H14" s="18"/>
      <c r="I14" s="19"/>
      <c r="J14" s="19"/>
      <c r="K14" s="19"/>
    </row>
    <row r="15" spans="1:11">
      <c r="G15" s="10">
        <f>SUM(G4:G11)</f>
        <v>170</v>
      </c>
      <c r="H15" s="10">
        <f>SUM(H4:H11)</f>
        <v>2313</v>
      </c>
    </row>
  </sheetData>
  <sortState ref="B4:K11">
    <sortCondition ref="B4:B11"/>
  </sortState>
  <mergeCells count="7">
    <mergeCell ref="A12:J12"/>
    <mergeCell ref="A13:K13"/>
    <mergeCell ref="A14:K14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35" right="0.4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2025-04-16T13:23:22Z</cp:lastPrinted>
  <dcterms:created xsi:type="dcterms:W3CDTF">2025-04-11T05:31:12Z</dcterms:created>
  <dcterms:modified xsi:type="dcterms:W3CDTF">2025-04-16T13:24:24Z</dcterms:modified>
</cp:coreProperties>
</file>