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4"/>
  <c r="K4" s="1"/>
  <c r="K16" l="1"/>
</calcChain>
</file>

<file path=xl/sharedStrings.xml><?xml version="1.0" encoding="utf-8"?>
<sst xmlns="http://schemas.openxmlformats.org/spreadsheetml/2006/main" count="77" uniqueCount="57">
  <si>
    <t>INVOICE
PRAGATI LOGISTICS,SAMANTA SAHI KHUNTIA LANE,8984191006
GST No:21AGHPB9356M1Z9</t>
  </si>
  <si>
    <t>14/1/2025</t>
  </si>
  <si>
    <t>368</t>
  </si>
  <si>
    <t>02/1/2025</t>
  </si>
  <si>
    <t>0337</t>
  </si>
  <si>
    <t>03/1/2025</t>
  </si>
  <si>
    <t>0344</t>
  </si>
  <si>
    <t>0336</t>
  </si>
  <si>
    <t>0341</t>
  </si>
  <si>
    <t>06/1/2025</t>
  </si>
  <si>
    <t>345/358</t>
  </si>
  <si>
    <t>367</t>
  </si>
  <si>
    <t>13/1/2025</t>
  </si>
  <si>
    <t>0365</t>
  </si>
  <si>
    <t>18/1/2025</t>
  </si>
  <si>
    <t>376</t>
  </si>
  <si>
    <t>17/1/2025</t>
  </si>
  <si>
    <t>371</t>
  </si>
  <si>
    <t>10/1/2025</t>
  </si>
  <si>
    <t>362</t>
  </si>
  <si>
    <t>347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</si>
  <si>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</si>
  <si>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</si>
  <si>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PURI</t>
  </si>
  <si>
    <t>BARIPADA</t>
  </si>
  <si>
    <t>ROURKELA</t>
  </si>
  <si>
    <t>SALIPUR</t>
  </si>
  <si>
    <t>PHULBANI</t>
  </si>
  <si>
    <t>DIGAPAHANDI</t>
  </si>
  <si>
    <t>JAMUJHADI</t>
  </si>
  <si>
    <t>CTC</t>
  </si>
  <si>
    <t>JA/23243</t>
  </si>
  <si>
    <t>JA/22473</t>
  </si>
  <si>
    <t>JA/22486</t>
  </si>
  <si>
    <t>JA/22522</t>
  </si>
  <si>
    <t>JA/22551</t>
  </si>
  <si>
    <t>JA/22829</t>
  </si>
  <si>
    <t>JA/23396</t>
  </si>
  <si>
    <t>JA/23399</t>
  </si>
  <si>
    <t>JA/23578</t>
  </si>
  <si>
    <t>JA/23890</t>
  </si>
  <si>
    <t>JA/23053</t>
  </si>
  <si>
    <t>JA/23066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</si>
  <si>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</si>
  <si>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</si>
  <si>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</si>
  <si>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</si>
  <si>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</si>
  <si>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</si>
  <si>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</si>
  <si>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</si>
  <si>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</si>
  <si>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</si>
  <si>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THE WAXPOL INDUSTRIES LIMITED
Address:K K BHAWSINKA CAMPUS 560/841  CANTONMENT ROAD,CUTTACK,7978075031
GST No:21AABCT2440B1Z8
</t>
  </si>
  <si>
    <t>(RUPEES SIX THOUSAND TWO HUNDRED EIGHTY THREE ONLY)</t>
  </si>
  <si>
    <t xml:space="preserve">Bill Date:31/01/2025
Bill NO : 33989
Total Amount:6283.00
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</si>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</sst>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438150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Q18" sqref="Q1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8554687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80.25" customHeight="1">
      <c r="A2" s="17" t="s">
        <v>53</v>
      </c>
      <c r="B2" s="18"/>
      <c r="C2" s="18"/>
      <c r="D2" s="18"/>
      <c r="E2" s="18"/>
      <c r="F2" s="18"/>
      <c r="G2" s="18"/>
      <c r="H2" s="19"/>
      <c r="I2" s="21" t="s">
        <v>55</v>
      </c>
      <c r="J2" s="21"/>
      <c r="K2" s="21"/>
    </row>
    <row r="3" spans="1:11" s="1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5" t="s">
        <v>50</v>
      </c>
      <c r="I3" s="9" t="s">
        <v>51</v>
      </c>
      <c r="J3" s="9" t="s">
        <v>56</v>
      </c>
      <c r="K3" s="9" t="s">
        <v>52</v>
      </c>
    </row>
    <row r="4" spans="1:11">
      <c r="A4" s="4">
        <v>1</v>
      </c>
      <c r="B4" s="4" t="s">
        <v>3</v>
      </c>
      <c r="C4" s="4" t="s">
        <v>32</v>
      </c>
      <c r="D4" s="8" t="s">
        <v>30</v>
      </c>
      <c r="E4" s="4" t="s">
        <v>24</v>
      </c>
      <c r="F4" s="4" t="s">
        <v>4</v>
      </c>
      <c r="G4" s="4">
        <v>26</v>
      </c>
      <c r="H4" s="4">
        <v>26</v>
      </c>
      <c r="I4" s="6">
        <f>VLOOKUP(E4,'[1]BIOSTARDT INDIA'!$C$3:$E$326,3,FALSE)</f>
        <v>3.75</v>
      </c>
      <c r="J4" s="6">
        <v>20</v>
      </c>
      <c r="K4" s="6">
        <f>50*I4+J4</f>
        <v>207.5</v>
      </c>
    </row>
    <row r="5" spans="1:11">
      <c r="A5" s="4">
        <v>2</v>
      </c>
      <c r="B5" s="4" t="s">
        <v>3</v>
      </c>
      <c r="C5" s="4" t="s">
        <v>34</v>
      </c>
      <c r="D5" s="8" t="s">
        <v>30</v>
      </c>
      <c r="E5" s="4" t="s">
        <v>26</v>
      </c>
      <c r="F5" s="4" t="s">
        <v>7</v>
      </c>
      <c r="G5" s="4">
        <v>3</v>
      </c>
      <c r="H5" s="4">
        <v>40</v>
      </c>
      <c r="I5" s="6">
        <f>VLOOKUP(E5,'[1]BIOSTARDT INDIA'!$C$3:$E$326,3,FALSE)</f>
        <v>3</v>
      </c>
      <c r="J5" s="6">
        <v>20</v>
      </c>
      <c r="K5" s="6">
        <f>50*I5+J5</f>
        <v>170</v>
      </c>
    </row>
    <row r="6" spans="1:11">
      <c r="A6" s="4">
        <v>3</v>
      </c>
      <c r="B6" s="4" t="s">
        <v>3</v>
      </c>
      <c r="C6" s="4" t="s">
        <v>35</v>
      </c>
      <c r="D6" s="8" t="s">
        <v>30</v>
      </c>
      <c r="E6" s="4" t="s">
        <v>27</v>
      </c>
      <c r="F6" s="4" t="s">
        <v>8</v>
      </c>
      <c r="G6" s="4">
        <v>7</v>
      </c>
      <c r="H6" s="4">
        <v>66</v>
      </c>
      <c r="I6" s="6">
        <f>VLOOKUP(E6,'[1]BIOSTARDT INDIA'!$C$3:$E$326,3,FALSE)</f>
        <v>3.75</v>
      </c>
      <c r="J6" s="6">
        <v>20</v>
      </c>
      <c r="K6" s="6">
        <f t="shared" ref="K6:K14" si="0">H6*I6+J6</f>
        <v>267.5</v>
      </c>
    </row>
    <row r="7" spans="1:11">
      <c r="A7" s="4">
        <v>4</v>
      </c>
      <c r="B7" s="4" t="s">
        <v>5</v>
      </c>
      <c r="C7" s="4" t="s">
        <v>33</v>
      </c>
      <c r="D7" s="8" t="s">
        <v>30</v>
      </c>
      <c r="E7" s="4" t="s">
        <v>25</v>
      </c>
      <c r="F7" s="4" t="s">
        <v>6</v>
      </c>
      <c r="G7" s="4">
        <v>5</v>
      </c>
      <c r="H7" s="4">
        <v>60</v>
      </c>
      <c r="I7" s="6">
        <f>VLOOKUP(E7,'[1]BIOSTARDT INDIA'!$C$3:$E$326,3,FALSE)</f>
        <v>3.75</v>
      </c>
      <c r="J7" s="6">
        <v>20</v>
      </c>
      <c r="K7" s="6">
        <f t="shared" si="0"/>
        <v>245</v>
      </c>
    </row>
    <row r="8" spans="1:11">
      <c r="A8" s="4">
        <v>5</v>
      </c>
      <c r="B8" s="4" t="s">
        <v>9</v>
      </c>
      <c r="C8" s="4" t="s">
        <v>36</v>
      </c>
      <c r="D8" s="8" t="s">
        <v>30</v>
      </c>
      <c r="E8" s="4" t="s">
        <v>28</v>
      </c>
      <c r="F8" s="4" t="s">
        <v>10</v>
      </c>
      <c r="G8" s="4">
        <v>9</v>
      </c>
      <c r="H8" s="4">
        <v>70</v>
      </c>
      <c r="I8" s="6">
        <f>VLOOKUP(E8,'[1]BIOSTARDT INDIA'!$C$3:$E$326,3,FALSE)</f>
        <v>3.75</v>
      </c>
      <c r="J8" s="6">
        <v>20</v>
      </c>
      <c r="K8" s="6">
        <f t="shared" si="0"/>
        <v>282.5</v>
      </c>
    </row>
    <row r="9" spans="1:11">
      <c r="A9" s="4">
        <v>6</v>
      </c>
      <c r="B9" s="4" t="s">
        <v>18</v>
      </c>
      <c r="C9" s="4" t="s">
        <v>41</v>
      </c>
      <c r="D9" s="8" t="s">
        <v>30</v>
      </c>
      <c r="E9" s="4" t="s">
        <v>29</v>
      </c>
      <c r="F9" s="4" t="s">
        <v>19</v>
      </c>
      <c r="G9" s="4">
        <v>30</v>
      </c>
      <c r="H9" s="4">
        <v>210</v>
      </c>
      <c r="I9" s="6">
        <f>VLOOKUP(E9,'[1]BIOSTARDT INDIA'!$C$3:$E$326,3,FALSE)</f>
        <v>3.75</v>
      </c>
      <c r="J9" s="6">
        <v>20</v>
      </c>
      <c r="K9" s="6">
        <f>H9*I9+J9</f>
        <v>807.5</v>
      </c>
    </row>
    <row r="10" spans="1:11">
      <c r="A10" s="4">
        <v>7</v>
      </c>
      <c r="B10" s="4" t="s">
        <v>18</v>
      </c>
      <c r="C10" s="4" t="s">
        <v>42</v>
      </c>
      <c r="D10" s="8" t="s">
        <v>30</v>
      </c>
      <c r="E10" s="4" t="s">
        <v>25</v>
      </c>
      <c r="F10" s="4" t="s">
        <v>20</v>
      </c>
      <c r="G10" s="4">
        <v>26</v>
      </c>
      <c r="H10" s="4">
        <v>300</v>
      </c>
      <c r="I10" s="6">
        <f>VLOOKUP(E10,'[1]BIOSTARDT INDIA'!$C$3:$E$326,3,FALSE)</f>
        <v>3.75</v>
      </c>
      <c r="J10" s="6">
        <v>20</v>
      </c>
      <c r="K10" s="6">
        <f t="shared" si="0"/>
        <v>1145</v>
      </c>
    </row>
    <row r="11" spans="1:11">
      <c r="A11" s="4">
        <v>8</v>
      </c>
      <c r="B11" s="4" t="s">
        <v>12</v>
      </c>
      <c r="C11" s="4" t="s">
        <v>38</v>
      </c>
      <c r="D11" s="8" t="s">
        <v>30</v>
      </c>
      <c r="E11" s="4" t="s">
        <v>25</v>
      </c>
      <c r="F11" s="4" t="s">
        <v>13</v>
      </c>
      <c r="G11" s="4">
        <v>14</v>
      </c>
      <c r="H11" s="4">
        <v>254</v>
      </c>
      <c r="I11" s="6">
        <f>VLOOKUP(E11,'[1]BIOSTARDT INDIA'!$C$3:$E$326,3,FALSE)</f>
        <v>3.75</v>
      </c>
      <c r="J11" s="6">
        <v>20</v>
      </c>
      <c r="K11" s="6">
        <f t="shared" si="0"/>
        <v>972.5</v>
      </c>
    </row>
    <row r="12" spans="1:11">
      <c r="A12" s="4">
        <v>9</v>
      </c>
      <c r="B12" s="4" t="s">
        <v>1</v>
      </c>
      <c r="C12" s="4" t="s">
        <v>31</v>
      </c>
      <c r="D12" s="8" t="s">
        <v>30</v>
      </c>
      <c r="E12" s="4" t="s">
        <v>23</v>
      </c>
      <c r="F12" s="4" t="s">
        <v>2</v>
      </c>
      <c r="G12" s="4">
        <v>25</v>
      </c>
      <c r="H12" s="4">
        <v>263</v>
      </c>
      <c r="I12" s="6">
        <f>VLOOKUP(E12,'[1]BIOSTARDT INDIA'!$C$3:$E$326,3,FALSE)</f>
        <v>3</v>
      </c>
      <c r="J12" s="6">
        <v>20</v>
      </c>
      <c r="K12" s="6">
        <f t="shared" si="0"/>
        <v>809</v>
      </c>
    </row>
    <row r="13" spans="1:11">
      <c r="A13" s="4">
        <v>10</v>
      </c>
      <c r="B13" s="4" t="s">
        <v>1</v>
      </c>
      <c r="C13" s="4" t="s">
        <v>37</v>
      </c>
      <c r="D13" s="8" t="s">
        <v>30</v>
      </c>
      <c r="E13" s="4" t="s">
        <v>25</v>
      </c>
      <c r="F13" s="4" t="s">
        <v>11</v>
      </c>
      <c r="G13" s="4">
        <v>7</v>
      </c>
      <c r="H13" s="4">
        <v>98</v>
      </c>
      <c r="I13" s="6">
        <f>VLOOKUP(E13,'[1]BIOSTARDT INDIA'!$C$3:$E$326,3,FALSE)</f>
        <v>3.75</v>
      </c>
      <c r="J13" s="6">
        <v>20</v>
      </c>
      <c r="K13" s="6">
        <f t="shared" si="0"/>
        <v>387.5</v>
      </c>
    </row>
    <row r="14" spans="1:11">
      <c r="A14" s="4">
        <v>11</v>
      </c>
      <c r="B14" s="4" t="s">
        <v>16</v>
      </c>
      <c r="C14" s="4" t="s">
        <v>40</v>
      </c>
      <c r="D14" s="8" t="s">
        <v>30</v>
      </c>
      <c r="E14" s="4" t="s">
        <v>27</v>
      </c>
      <c r="F14" s="4" t="s">
        <v>17</v>
      </c>
      <c r="G14" s="4">
        <v>10</v>
      </c>
      <c r="H14" s="4">
        <v>60</v>
      </c>
      <c r="I14" s="6">
        <f>VLOOKUP(E14,'[1]BIOSTARDT INDIA'!$C$3:$E$326,3,FALSE)</f>
        <v>3.75</v>
      </c>
      <c r="J14" s="6">
        <v>20</v>
      </c>
      <c r="K14" s="6">
        <f t="shared" si="0"/>
        <v>245</v>
      </c>
    </row>
    <row r="15" spans="1:11">
      <c r="A15" s="4">
        <v>12</v>
      </c>
      <c r="B15" s="4" t="s">
        <v>14</v>
      </c>
      <c r="C15" s="4" t="s">
        <v>39</v>
      </c>
      <c r="D15" s="8" t="s">
        <v>30</v>
      </c>
      <c r="E15" s="4" t="s">
        <v>29</v>
      </c>
      <c r="F15" s="4" t="s">
        <v>15</v>
      </c>
      <c r="G15" s="4">
        <v>10</v>
      </c>
      <c r="H15" s="4">
        <v>193</v>
      </c>
      <c r="I15" s="6">
        <f>VLOOKUP(E15,'[1]BIOSTARDT INDIA'!$C$3:$E$326,3,FALSE)</f>
        <v>3.75</v>
      </c>
      <c r="J15" s="6">
        <v>20</v>
      </c>
      <c r="K15" s="6">
        <f>H15*I15+J15</f>
        <v>743.75</v>
      </c>
    </row>
    <row r="16" spans="1:11" s="3" customFormat="1">
      <c r="A16" s="11" t="s">
        <v>54</v>
      </c>
      <c r="B16" s="12"/>
      <c r="C16" s="12"/>
      <c r="D16" s="12"/>
      <c r="E16" s="12"/>
      <c r="F16" s="12"/>
      <c r="G16" s="12"/>
      <c r="H16" s="12"/>
      <c r="I16" s="13"/>
      <c r="J16" s="14"/>
      <c r="K16" s="7">
        <f>ROUND(SUM(K4:K15),0)</f>
        <v>6283</v>
      </c>
    </row>
    <row r="17" spans="1:11" s="3" customFormat="1" ht="30" customHeight="1">
      <c r="A17" s="15" t="s">
        <v>22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</row>
    <row r="18" spans="1:11" s="3" customFormat="1" ht="30" customHeight="1">
      <c r="A18" s="15" t="s">
        <v>21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 s="22" customFormat="1">
      <c r="G19" s="5">
        <f>SUM(G4:G15)</f>
        <v>172</v>
      </c>
      <c r="H19" s="5">
        <f>SUM(H4:H15)</f>
        <v>1640</v>
      </c>
      <c r="I19" s="23"/>
      <c r="J19" s="23"/>
      <c r="K19" s="23"/>
    </row>
  </sheetData>
  <sortState ref="B4:H15">
    <sortCondition ref="B4"/>
  </sortState>
  <mergeCells count="7">
    <mergeCell ref="A16:J16"/>
    <mergeCell ref="A17:K17"/>
    <mergeCell ref="A18:K18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57999999999999996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2025-02-19T08:33:44Z</cp:lastPrinted>
  <dcterms:created xsi:type="dcterms:W3CDTF">2025-02-12T06:58:17Z</dcterms:created>
  <dcterms:modified xsi:type="dcterms:W3CDTF">2025-02-19T08:33:56Z</dcterms:modified>
</cp:coreProperties>
</file>