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I5" i="1" l="1"/>
  <c r="K5" i="1" s="1"/>
  <c r="I6" i="1"/>
  <c r="K6" i="1" s="1"/>
  <c r="I7" i="1"/>
  <c r="K7" i="1" s="1"/>
  <c r="I8" i="1"/>
  <c r="K8" i="1" s="1"/>
  <c r="I9" i="1"/>
  <c r="K9" i="1" s="1"/>
  <c r="I11" i="1"/>
  <c r="K11" i="1" s="1"/>
  <c r="I10" i="1"/>
  <c r="K10" i="1" s="1"/>
  <c r="I12" i="1"/>
  <c r="K12" i="1" s="1"/>
  <c r="I14" i="1"/>
  <c r="K14" i="1" s="1"/>
  <c r="I13" i="1"/>
  <c r="K13" i="1" s="1"/>
  <c r="I4" i="1"/>
  <c r="K4" i="1" s="1"/>
  <c r="K15" i="1" s="1"/>
  <c r="G18" i="1"/>
</calcChain>
</file>

<file path=xl/sharedStrings.xml><?xml version="1.0" encoding="utf-8"?>
<sst xmlns="http://schemas.openxmlformats.org/spreadsheetml/2006/main" count="72" uniqueCount="55">
  <si>
    <t>INVOICE
PRAGATI LOGISTICS,SAMANTA SAHI KHUNTIA LANE,8984191006
GST No:21AGHPB9356M1Z9</t>
  </si>
  <si>
    <t>02/3/2024</t>
  </si>
  <si>
    <t>407</t>
  </si>
  <si>
    <t>0406</t>
  </si>
  <si>
    <t>411</t>
  </si>
  <si>
    <t>412</t>
  </si>
  <si>
    <t>408</t>
  </si>
  <si>
    <t>393</t>
  </si>
  <si>
    <t>06/3/2024</t>
  </si>
  <si>
    <t>418</t>
  </si>
  <si>
    <t>398</t>
  </si>
  <si>
    <t>18/3/2024</t>
  </si>
  <si>
    <t>409</t>
  </si>
  <si>
    <t>30/3/2024</t>
  </si>
  <si>
    <t>453/54</t>
  </si>
  <si>
    <t>29/3/2024</t>
  </si>
  <si>
    <t>455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</si>
  <si>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</si>
  <si>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</si>
  <si>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SAMBALPUR</t>
  </si>
  <si>
    <t>JEYPORE</t>
  </si>
  <si>
    <t>BARBIL</t>
  </si>
  <si>
    <t>BOLANGIR</t>
  </si>
  <si>
    <t>BERHAMPUR</t>
  </si>
  <si>
    <t>RAIRANGPUR</t>
  </si>
  <si>
    <t>BARIPADA</t>
  </si>
  <si>
    <t>ROURKELA</t>
  </si>
  <si>
    <t>RAJSUNAKHALA</t>
  </si>
  <si>
    <t>KAITHAPALLA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</si>
  <si>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</si>
  <si>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</si>
  <si>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</si>
  <si>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</si>
  <si>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</si>
  <si>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</si>
  <si>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</si>
  <si>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</si>
  <si>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</si>
  <si>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</si>
  <si>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</si>
  <si>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PL/JA/29383</t>
  </si>
  <si>
    <t>PL/JA/29369</t>
  </si>
  <si>
    <t>PL/JA/29483</t>
  </si>
  <si>
    <t>PL/JA/29506</t>
  </si>
  <si>
    <t>PL/JA/29531</t>
  </si>
  <si>
    <t>PL/JA/29600</t>
  </si>
  <si>
    <t>PL/JA/29790</t>
  </si>
  <si>
    <t>PL/JA/29802</t>
  </si>
  <si>
    <t>PL/JA/30691</t>
  </si>
  <si>
    <t>PL/JA/31538</t>
  </si>
  <si>
    <t>PL/JA/31589</t>
  </si>
  <si>
    <t>CTC</t>
  </si>
  <si>
    <t xml:space="preserve">
THE WAXPOL INDUSTRIES LIMITED
Address:K K BHAWSINKA CAMPUS 560/841  CANTONMENT ROAD,CUTTACK,7978075031
GST No:21AABCT2440B1Z8
</t>
  </si>
  <si>
    <t>(RUPEES SEVEN THOUSAND FIVE HUNDRED THIRTY SEVEN ONLY)</t>
  </si>
  <si>
    <t xml:space="preserve">Bill Date:31/03/2024
Bill no : 43228
Total Amount: 7537.00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</si>
</sst>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866775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19425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4">
          <cell r="B4" t="str">
            <v>ANANDAPUR</v>
          </cell>
        </row>
      </sheetData>
      <sheetData sheetId="343"/>
      <sheetData sheetId="344"/>
      <sheetData sheetId="345">
        <row r="4">
          <cell r="B4" t="str">
            <v>ADASPUR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10.28515625" style="1" customWidth="1"/>
    <col min="3" max="3" width="12.5703125" style="1" customWidth="1"/>
    <col min="4" max="4" width="6.42578125" style="1" bestFit="1" customWidth="1"/>
    <col min="5" max="5" width="15.285156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6.42578125" style="2" customWidth="1"/>
    <col min="11" max="11" width="9.5703125" style="2" customWidth="1"/>
    <col min="12" max="12" width="9.140625" style="1" customWidth="1"/>
    <col min="13" max="13" width="9.140625" style="1"/>
    <col min="14" max="14" width="11" style="1" bestFit="1" customWidth="1"/>
    <col min="15" max="16384" width="9.140625" style="1"/>
  </cols>
  <sheetData>
    <row r="1" spans="1:14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9"/>
    </row>
    <row r="2" spans="1:14" ht="75" customHeight="1">
      <c r="A2" s="20" t="s">
        <v>52</v>
      </c>
      <c r="B2" s="21"/>
      <c r="C2" s="21"/>
      <c r="D2" s="21"/>
      <c r="E2" s="22"/>
      <c r="F2" s="17" t="s">
        <v>54</v>
      </c>
      <c r="G2" s="18"/>
      <c r="H2" s="18"/>
      <c r="I2" s="18"/>
      <c r="J2" s="18"/>
      <c r="K2" s="19"/>
    </row>
    <row r="3" spans="1:14" s="12" customFormat="1" ht="15" customHeight="1">
      <c r="A3" s="10" t="s">
        <v>29</v>
      </c>
      <c r="B3" s="10" t="s">
        <v>30</v>
      </c>
      <c r="C3" s="10" t="s">
        <v>31</v>
      </c>
      <c r="D3" s="10" t="s">
        <v>32</v>
      </c>
      <c r="E3" s="10" t="s">
        <v>33</v>
      </c>
      <c r="F3" s="10" t="s">
        <v>34</v>
      </c>
      <c r="G3" s="10" t="s">
        <v>35</v>
      </c>
      <c r="H3" s="10" t="s">
        <v>36</v>
      </c>
      <c r="I3" s="11" t="s">
        <v>37</v>
      </c>
      <c r="J3" s="11" t="s">
        <v>38</v>
      </c>
      <c r="K3" s="11" t="s">
        <v>39</v>
      </c>
      <c r="N3" s="12">
        <v>7978445204</v>
      </c>
    </row>
    <row r="4" spans="1:14" ht="15" customHeight="1">
      <c r="A4" s="9">
        <v>1</v>
      </c>
      <c r="B4" s="4" t="s">
        <v>1</v>
      </c>
      <c r="C4" s="4" t="s">
        <v>41</v>
      </c>
      <c r="D4" s="8" t="s">
        <v>51</v>
      </c>
      <c r="E4" s="4" t="s">
        <v>19</v>
      </c>
      <c r="F4" s="4" t="s">
        <v>2</v>
      </c>
      <c r="G4" s="4">
        <v>16</v>
      </c>
      <c r="H4" s="4">
        <v>153</v>
      </c>
      <c r="I4" s="6">
        <f>VLOOKUP(E4,'[1]BIOSTARDT INDIA'!$C$3:$D$301,2,)</f>
        <v>3</v>
      </c>
      <c r="J4" s="6">
        <v>20</v>
      </c>
      <c r="K4" s="6">
        <f t="shared" ref="K4:K14" si="0">H4*I4+J4</f>
        <v>479</v>
      </c>
    </row>
    <row r="5" spans="1:14" ht="15" customHeight="1">
      <c r="A5" s="9">
        <v>2</v>
      </c>
      <c r="B5" s="4" t="s">
        <v>1</v>
      </c>
      <c r="C5" s="4" t="s">
        <v>40</v>
      </c>
      <c r="D5" s="8" t="s">
        <v>51</v>
      </c>
      <c r="E5" s="4" t="s">
        <v>20</v>
      </c>
      <c r="F5" s="4" t="s">
        <v>3</v>
      </c>
      <c r="G5" s="4">
        <v>12</v>
      </c>
      <c r="H5" s="4">
        <v>119</v>
      </c>
      <c r="I5" s="6">
        <f>VLOOKUP(E5,'[1]BIOSTARDT INDIA'!$C$3:$D$301,2,)</f>
        <v>3.9</v>
      </c>
      <c r="J5" s="6">
        <v>20</v>
      </c>
      <c r="K5" s="6">
        <f t="shared" si="0"/>
        <v>484.09999999999997</v>
      </c>
    </row>
    <row r="6" spans="1:14" ht="15" customHeight="1">
      <c r="A6" s="9">
        <v>3</v>
      </c>
      <c r="B6" s="4" t="s">
        <v>1</v>
      </c>
      <c r="C6" s="4" t="s">
        <v>42</v>
      </c>
      <c r="D6" s="8" t="s">
        <v>51</v>
      </c>
      <c r="E6" s="4" t="s">
        <v>21</v>
      </c>
      <c r="F6" s="4" t="s">
        <v>4</v>
      </c>
      <c r="G6" s="4">
        <v>22</v>
      </c>
      <c r="H6" s="4">
        <v>227</v>
      </c>
      <c r="I6" s="6">
        <f>VLOOKUP(E6,'[1]BIOSTARDT INDIA'!$C$3:$D$301,2,)</f>
        <v>3.9</v>
      </c>
      <c r="J6" s="6">
        <v>20</v>
      </c>
      <c r="K6" s="6">
        <f t="shared" si="0"/>
        <v>905.3</v>
      </c>
    </row>
    <row r="7" spans="1:14" ht="15" customHeight="1">
      <c r="A7" s="9">
        <v>4</v>
      </c>
      <c r="B7" s="4" t="s">
        <v>1</v>
      </c>
      <c r="C7" s="4" t="s">
        <v>43</v>
      </c>
      <c r="D7" s="8" t="s">
        <v>51</v>
      </c>
      <c r="E7" s="4" t="s">
        <v>22</v>
      </c>
      <c r="F7" s="4" t="s">
        <v>5</v>
      </c>
      <c r="G7" s="4">
        <v>10</v>
      </c>
      <c r="H7" s="4">
        <v>162</v>
      </c>
      <c r="I7" s="6">
        <f>VLOOKUP(E7,'[1]BIOSTARDT INDIA'!$C$3:$D$301,2,)</f>
        <v>3.9</v>
      </c>
      <c r="J7" s="6">
        <v>20</v>
      </c>
      <c r="K7" s="6">
        <f t="shared" si="0"/>
        <v>651.79999999999995</v>
      </c>
    </row>
    <row r="8" spans="1:14" ht="15" customHeight="1">
      <c r="A8" s="9">
        <v>5</v>
      </c>
      <c r="B8" s="4" t="s">
        <v>1</v>
      </c>
      <c r="C8" s="4" t="s">
        <v>44</v>
      </c>
      <c r="D8" s="8" t="s">
        <v>51</v>
      </c>
      <c r="E8" s="4" t="s">
        <v>23</v>
      </c>
      <c r="F8" s="4" t="s">
        <v>6</v>
      </c>
      <c r="G8" s="4">
        <v>8</v>
      </c>
      <c r="H8" s="4">
        <v>75</v>
      </c>
      <c r="I8" s="6">
        <f>VLOOKUP(E8,'[1]BIOSTARDT INDIA'!$C$3:$D$301,2,)</f>
        <v>3</v>
      </c>
      <c r="J8" s="6">
        <v>20</v>
      </c>
      <c r="K8" s="6">
        <f t="shared" si="0"/>
        <v>245</v>
      </c>
    </row>
    <row r="9" spans="1:14" ht="15" customHeight="1">
      <c r="A9" s="9">
        <v>6</v>
      </c>
      <c r="B9" s="4" t="s">
        <v>1</v>
      </c>
      <c r="C9" s="4" t="s">
        <v>45</v>
      </c>
      <c r="D9" s="8" t="s">
        <v>51</v>
      </c>
      <c r="E9" s="4" t="s">
        <v>24</v>
      </c>
      <c r="F9" s="4" t="s">
        <v>7</v>
      </c>
      <c r="G9" s="4">
        <v>22</v>
      </c>
      <c r="H9" s="4">
        <v>308</v>
      </c>
      <c r="I9" s="6">
        <f>VLOOKUP(E9,'[1]BIOSTARDT INDIA'!$C$3:$D$301,2,)</f>
        <v>3</v>
      </c>
      <c r="J9" s="6">
        <v>20</v>
      </c>
      <c r="K9" s="6">
        <f t="shared" si="0"/>
        <v>944</v>
      </c>
    </row>
    <row r="10" spans="1:14" ht="15" customHeight="1">
      <c r="A10" s="9">
        <v>7</v>
      </c>
      <c r="B10" s="4" t="s">
        <v>1</v>
      </c>
      <c r="C10" s="4" t="s">
        <v>47</v>
      </c>
      <c r="D10" s="8" t="s">
        <v>51</v>
      </c>
      <c r="E10" s="4" t="s">
        <v>26</v>
      </c>
      <c r="F10" s="4" t="s">
        <v>10</v>
      </c>
      <c r="G10" s="4">
        <v>40</v>
      </c>
      <c r="H10" s="4">
        <v>318</v>
      </c>
      <c r="I10" s="6">
        <f>VLOOKUP(E10,'[1]BIOSTARDT INDIA'!$C$3:$D$301,2,)</f>
        <v>3</v>
      </c>
      <c r="J10" s="6">
        <v>20</v>
      </c>
      <c r="K10" s="6">
        <f t="shared" si="0"/>
        <v>974</v>
      </c>
    </row>
    <row r="11" spans="1:14" ht="15" customHeight="1">
      <c r="A11" s="9">
        <v>8</v>
      </c>
      <c r="B11" s="4" t="s">
        <v>8</v>
      </c>
      <c r="C11" s="4" t="s">
        <v>46</v>
      </c>
      <c r="D11" s="8" t="s">
        <v>51</v>
      </c>
      <c r="E11" s="4" t="s">
        <v>25</v>
      </c>
      <c r="F11" s="4" t="s">
        <v>9</v>
      </c>
      <c r="G11" s="4">
        <v>25</v>
      </c>
      <c r="H11" s="4">
        <v>168</v>
      </c>
      <c r="I11" s="6">
        <f>VLOOKUP(E11,'[1]BIOSTARDT INDIA'!$C$3:$D$301,2,)</f>
        <v>3</v>
      </c>
      <c r="J11" s="6">
        <v>20</v>
      </c>
      <c r="K11" s="6">
        <f t="shared" si="0"/>
        <v>524</v>
      </c>
    </row>
    <row r="12" spans="1:14" ht="15" customHeight="1">
      <c r="A12" s="9">
        <v>9</v>
      </c>
      <c r="B12" s="4" t="s">
        <v>11</v>
      </c>
      <c r="C12" s="4" t="s">
        <v>48</v>
      </c>
      <c r="D12" s="8" t="s">
        <v>51</v>
      </c>
      <c r="E12" s="4" t="s">
        <v>27</v>
      </c>
      <c r="F12" s="4" t="s">
        <v>12</v>
      </c>
      <c r="G12" s="4">
        <v>25</v>
      </c>
      <c r="H12" s="4">
        <v>147</v>
      </c>
      <c r="I12" s="6">
        <f>VLOOKUP(E12,'[1]BIOSTARDT INDIA'!$C$3:$D$301,2,)</f>
        <v>2.4</v>
      </c>
      <c r="J12" s="6">
        <v>20</v>
      </c>
      <c r="K12" s="6">
        <f t="shared" si="0"/>
        <v>372.8</v>
      </c>
    </row>
    <row r="13" spans="1:14" ht="15" customHeight="1">
      <c r="A13" s="9">
        <v>10</v>
      </c>
      <c r="B13" s="4" t="s">
        <v>15</v>
      </c>
      <c r="C13" s="4" t="s">
        <v>50</v>
      </c>
      <c r="D13" s="8" t="s">
        <v>51</v>
      </c>
      <c r="E13" s="4" t="s">
        <v>28</v>
      </c>
      <c r="F13" s="4" t="s">
        <v>16</v>
      </c>
      <c r="G13" s="4">
        <v>2</v>
      </c>
      <c r="H13" s="4">
        <v>360</v>
      </c>
      <c r="I13" s="6">
        <f>VLOOKUP(E13,'[1]BIOSTARDT INDIA'!$C$3:$D$301,2,)</f>
        <v>2.4</v>
      </c>
      <c r="J13" s="6">
        <v>20</v>
      </c>
      <c r="K13" s="6">
        <f t="shared" si="0"/>
        <v>884</v>
      </c>
    </row>
    <row r="14" spans="1:14" ht="15" customHeight="1">
      <c r="A14" s="9">
        <v>11</v>
      </c>
      <c r="B14" s="4" t="s">
        <v>13</v>
      </c>
      <c r="C14" s="4" t="s">
        <v>49</v>
      </c>
      <c r="D14" s="8" t="s">
        <v>51</v>
      </c>
      <c r="E14" s="4" t="s">
        <v>24</v>
      </c>
      <c r="F14" s="4" t="s">
        <v>14</v>
      </c>
      <c r="G14" s="4">
        <v>53</v>
      </c>
      <c r="H14" s="4">
        <v>351</v>
      </c>
      <c r="I14" s="6">
        <f>VLOOKUP(E14,'[1]BIOSTARDT INDIA'!$C$3:$D$301,2,)</f>
        <v>3</v>
      </c>
      <c r="J14" s="6">
        <v>20</v>
      </c>
      <c r="K14" s="6">
        <f t="shared" si="0"/>
        <v>1073</v>
      </c>
    </row>
    <row r="15" spans="1:14" s="3" customFormat="1" ht="15" customHeight="1">
      <c r="A15" s="13" t="s">
        <v>53</v>
      </c>
      <c r="B15" s="13"/>
      <c r="C15" s="13"/>
      <c r="D15" s="13"/>
      <c r="E15" s="13"/>
      <c r="F15" s="13"/>
      <c r="G15" s="13"/>
      <c r="H15" s="13"/>
      <c r="I15" s="14"/>
      <c r="J15" s="14"/>
      <c r="K15" s="7">
        <f>ROUND(SUM(K4:K14),0)</f>
        <v>7537</v>
      </c>
    </row>
    <row r="16" spans="1:14" s="3" customFormat="1" ht="30" customHeight="1">
      <c r="A16" s="15" t="s">
        <v>18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</row>
    <row r="17" spans="1:11" s="3" customFormat="1" ht="30" customHeight="1">
      <c r="A17" s="15" t="s">
        <v>17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</row>
    <row r="18" spans="1:11">
      <c r="G18" s="5">
        <f>SUM(G4:G14)</f>
        <v>235</v>
      </c>
      <c r="H18" s="10">
        <f>SUM(H4:H14)</f>
        <v>2388</v>
      </c>
    </row>
  </sheetData>
  <sortState ref="B4:K14">
    <sortCondition ref="B4:B14"/>
    <sortCondition ref="C4:C14"/>
  </sortState>
  <mergeCells count="7">
    <mergeCell ref="A15:J15"/>
    <mergeCell ref="A16:K16"/>
    <mergeCell ref="A17:K17"/>
    <mergeCell ref="F1:K1"/>
    <mergeCell ref="F2:K2"/>
    <mergeCell ref="A1:E1"/>
    <mergeCell ref="A2:E2"/>
  </mergeCells>
  <pageMargins left="0.35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2024-04-16T14:00:51Z</cp:lastPrinted>
  <dcterms:created xsi:type="dcterms:W3CDTF">2024-04-15T13:19:48Z</dcterms:created>
  <dcterms:modified xsi:type="dcterms:W3CDTF">2024-04-16T14:00:51Z</dcterms:modified>
</cp:coreProperties>
</file>