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Consignment!$G$3:$G$27</definedName>
  </definedNames>
  <calcPr calcId="124519"/>
</workbook>
</file>

<file path=xl/calcChain.xml><?xml version="1.0" encoding="utf-8"?>
<calcChain xmlns="http://schemas.openxmlformats.org/spreadsheetml/2006/main">
  <c r="H31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27"/>
  <c r="M27" s="1"/>
  <c r="I24"/>
  <c r="I23"/>
  <c r="M23" s="1"/>
  <c r="I22"/>
  <c r="I20"/>
  <c r="I18"/>
  <c r="M18" s="1"/>
  <c r="I10"/>
  <c r="I9"/>
  <c r="I26"/>
  <c r="M26" s="1"/>
  <c r="I25"/>
  <c r="I19"/>
  <c r="M19" s="1"/>
  <c r="I17"/>
  <c r="I16"/>
  <c r="I14"/>
  <c r="M14" s="1"/>
  <c r="I12"/>
  <c r="I8"/>
  <c r="M8" s="1"/>
  <c r="I7"/>
  <c r="M7" s="1"/>
  <c r="I5"/>
  <c r="I21"/>
  <c r="I15"/>
  <c r="M15" s="1"/>
  <c r="I13"/>
  <c r="M13" s="1"/>
  <c r="I11"/>
  <c r="M11" s="1"/>
  <c r="I6"/>
  <c r="M6" s="1"/>
  <c r="I4"/>
  <c r="M4" s="1"/>
  <c r="M16" l="1"/>
  <c r="M20"/>
  <c r="M25"/>
  <c r="M21"/>
  <c r="M17"/>
  <c r="M28" s="1"/>
  <c r="M9"/>
  <c r="M5"/>
  <c r="M24"/>
  <c r="M22"/>
  <c r="M10"/>
  <c r="M12"/>
</calcChain>
</file>

<file path=xl/sharedStrings.xml><?xml version="1.0" encoding="utf-8"?>
<sst xmlns="http://schemas.openxmlformats.org/spreadsheetml/2006/main" count="163" uniqueCount="82">
  <si>
    <t>02/1/2026</t>
  </si>
  <si>
    <t>0533</t>
  </si>
  <si>
    <t>Big</t>
  </si>
  <si>
    <t>Medium</t>
  </si>
  <si>
    <t>05/1/2026</t>
  </si>
  <si>
    <t>535</t>
  </si>
  <si>
    <t>Small</t>
  </si>
  <si>
    <t>07/1/2026</t>
  </si>
  <si>
    <t>534</t>
  </si>
  <si>
    <t>11/1/2026</t>
  </si>
  <si>
    <t>546</t>
  </si>
  <si>
    <t>0540</t>
  </si>
  <si>
    <t>17/1/2026</t>
  </si>
  <si>
    <t>552</t>
  </si>
  <si>
    <t>31/1/2026</t>
  </si>
  <si>
    <t>579</t>
  </si>
  <si>
    <t>30/1/2026</t>
  </si>
  <si>
    <t>532</t>
  </si>
  <si>
    <t>16/1/2026</t>
  </si>
  <si>
    <t>555</t>
  </si>
  <si>
    <t>556</t>
  </si>
  <si>
    <t>558</t>
  </si>
  <si>
    <t>554</t>
  </si>
  <si>
    <t>19/1/2026</t>
  </si>
  <si>
    <t>562</t>
  </si>
  <si>
    <t>557</t>
  </si>
  <si>
    <t>561</t>
  </si>
  <si>
    <t>20/1/2026</t>
  </si>
  <si>
    <t>569</t>
  </si>
  <si>
    <t>585</t>
  </si>
  <si>
    <t>PURI</t>
  </si>
  <si>
    <t>DHENKANAL</t>
  </si>
  <si>
    <t>JAJPUR TOWN</t>
  </si>
  <si>
    <t>NUAPATNA</t>
  </si>
  <si>
    <t>PIPILI</t>
  </si>
  <si>
    <t>JASHIPUR</t>
  </si>
  <si>
    <t>KUCHINDA</t>
  </si>
  <si>
    <t>JALESWAR</t>
  </si>
  <si>
    <t>BARAGARH</t>
  </si>
  <si>
    <t>BHADRAK</t>
  </si>
  <si>
    <t>BARIPADA</t>
  </si>
  <si>
    <t>BALASORE</t>
  </si>
  <si>
    <t>BALIAPAL</t>
  </si>
  <si>
    <t>KARANJIA</t>
  </si>
  <si>
    <t>KEONJHAR</t>
  </si>
  <si>
    <t>CTC</t>
  </si>
  <si>
    <t>DO/14266</t>
  </si>
  <si>
    <t>DO/14391</t>
  </si>
  <si>
    <t>DO/14486</t>
  </si>
  <si>
    <t>DO/14648</t>
  </si>
  <si>
    <t>DO/14681</t>
  </si>
  <si>
    <t>DO/14927</t>
  </si>
  <si>
    <t>DO/15594</t>
  </si>
  <si>
    <t>MA/10191</t>
  </si>
  <si>
    <t>MA/10586</t>
  </si>
  <si>
    <t>MA/10590</t>
  </si>
  <si>
    <t>MA/10591</t>
  </si>
  <si>
    <t>MA/10598</t>
  </si>
  <si>
    <t>MA/10661</t>
  </si>
  <si>
    <t>MA/10662</t>
  </si>
  <si>
    <t>MA/10663</t>
  </si>
  <si>
    <t>MA/10692</t>
  </si>
  <si>
    <t>MA/11039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</si>
  <si>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</si>
  <si>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</si>
  <si>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</si>
  <si>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</si>
  <si>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</si>
  <si>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</si>
  <si>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</si>
  <si>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</si>
  <si>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</si>
  <si>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</si>
  <si>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</si>
  <si>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</si>
  <si>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</si>
  <si>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</si>
  <si>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>TITLE DISPLAY SYSTEM PRIVATE LIMITED
Address:Mauza Patapur Trisulia Plot no 38, Khata no 225/118, Tahasil no 199, Thana no 17,9861818369
GST No:21AACCS1139D1Z2</t>
  </si>
  <si>
    <t>Thanking you for your business.
PRAGATI LOGISTICS</t>
  </si>
  <si>
    <t>Kindly, verify &amp; confirm within 7 days, else GST will be filed by 20th FEB, 2026.
GST to be paid by Consignor under Reverse Charge Mechanism(RCM) as per GST.</t>
  </si>
  <si>
    <t>(RUPEES THIRTEEN THOUSAND FIVE HUNDRED FIFTY EIGHT ONLY)</t>
  </si>
  <si>
    <t xml:space="preserve">Bill Date: 31/01/2026
Bill NO : 25668
Total Amount: 13558.00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</si>
</sst>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7</xdr:col>
      <xdr:colOff>314325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438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SimpleQuotation-Data-TITLE%20DISPLAY%20SYSTEM%20PRIVATE%20LIMITED_export_177087482073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KUCHINDA</v>
          </cell>
          <cell r="E2">
            <v>180</v>
          </cell>
          <cell r="F2">
            <v>60</v>
          </cell>
          <cell r="G2">
            <v>120</v>
          </cell>
          <cell r="H2" t="str">
            <v/>
          </cell>
          <cell r="I2">
            <v>50</v>
          </cell>
          <cell r="J2" t="str">
            <v/>
          </cell>
          <cell r="K2">
            <v>18</v>
          </cell>
        </row>
        <row r="3">
          <cell r="D3" t="str">
            <v>BARIPADA</v>
          </cell>
          <cell r="E3">
            <v>180</v>
          </cell>
          <cell r="F3">
            <v>60</v>
          </cell>
          <cell r="G3">
            <v>80</v>
          </cell>
          <cell r="H3" t="str">
            <v/>
          </cell>
          <cell r="I3">
            <v>50</v>
          </cell>
          <cell r="J3" t="str">
            <v/>
          </cell>
          <cell r="K3">
            <v>18</v>
          </cell>
        </row>
        <row r="4">
          <cell r="D4" t="str">
            <v>ANGUL</v>
          </cell>
          <cell r="E4">
            <v>160</v>
          </cell>
          <cell r="F4">
            <v>60</v>
          </cell>
          <cell r="G4">
            <v>100</v>
          </cell>
          <cell r="H4" t="str">
            <v/>
          </cell>
          <cell r="I4">
            <v>50</v>
          </cell>
          <cell r="J4" t="str">
            <v/>
          </cell>
          <cell r="K4">
            <v>18</v>
          </cell>
        </row>
        <row r="5">
          <cell r="D5" t="str">
            <v>PURI</v>
          </cell>
          <cell r="E5">
            <v>120</v>
          </cell>
          <cell r="F5">
            <v>80</v>
          </cell>
          <cell r="G5">
            <v>100</v>
          </cell>
          <cell r="H5" t="str">
            <v/>
          </cell>
          <cell r="I5">
            <v>50</v>
          </cell>
          <cell r="J5" t="str">
            <v/>
          </cell>
          <cell r="K5">
            <v>12</v>
          </cell>
        </row>
        <row r="6">
          <cell r="D6" t="str">
            <v>JEYPORE</v>
          </cell>
          <cell r="E6">
            <v>150</v>
          </cell>
          <cell r="F6">
            <v>80</v>
          </cell>
          <cell r="G6">
            <v>130</v>
          </cell>
          <cell r="H6" t="str">
            <v/>
          </cell>
          <cell r="I6">
            <v>50</v>
          </cell>
          <cell r="J6" t="str">
            <v/>
          </cell>
          <cell r="K6">
            <v>18</v>
          </cell>
        </row>
        <row r="7">
          <cell r="D7" t="str">
            <v>BHAWANIPATNA</v>
          </cell>
          <cell r="E7">
            <v>100</v>
          </cell>
          <cell r="F7" t="str">
            <v/>
          </cell>
          <cell r="G7" t="str">
            <v/>
          </cell>
          <cell r="H7" t="str">
            <v/>
          </cell>
          <cell r="I7">
            <v>50</v>
          </cell>
          <cell r="J7" t="str">
            <v/>
          </cell>
          <cell r="K7">
            <v>18</v>
          </cell>
        </row>
        <row r="8">
          <cell r="D8" t="str">
            <v>JHARSUGUDA</v>
          </cell>
          <cell r="E8">
            <v>300</v>
          </cell>
          <cell r="F8">
            <v>80</v>
          </cell>
          <cell r="G8">
            <v>100</v>
          </cell>
          <cell r="H8" t="str">
            <v/>
          </cell>
          <cell r="I8" t="str">
            <v/>
          </cell>
          <cell r="J8" t="str">
            <v/>
          </cell>
          <cell r="K8">
            <v>18</v>
          </cell>
        </row>
        <row r="9">
          <cell r="D9" t="str">
            <v>ROURKELA</v>
          </cell>
          <cell r="E9">
            <v>180</v>
          </cell>
          <cell r="F9">
            <v>80</v>
          </cell>
          <cell r="G9">
            <v>130</v>
          </cell>
          <cell r="H9" t="str">
            <v/>
          </cell>
          <cell r="I9">
            <v>50</v>
          </cell>
          <cell r="J9" t="str">
            <v/>
          </cell>
          <cell r="K9">
            <v>18</v>
          </cell>
        </row>
        <row r="10">
          <cell r="D10" t="str">
            <v>MALKANGIRI</v>
          </cell>
          <cell r="E10">
            <v>150</v>
          </cell>
          <cell r="F10">
            <v>80</v>
          </cell>
          <cell r="G10">
            <v>130</v>
          </cell>
          <cell r="H10" t="str">
            <v/>
          </cell>
          <cell r="I10">
            <v>50</v>
          </cell>
          <cell r="J10" t="str">
            <v/>
          </cell>
          <cell r="K10">
            <v>18</v>
          </cell>
        </row>
        <row r="11">
          <cell r="D11" t="str">
            <v>RAYAGADA</v>
          </cell>
          <cell r="E11">
            <v>150</v>
          </cell>
          <cell r="F11">
            <v>80</v>
          </cell>
          <cell r="G11">
            <v>130</v>
          </cell>
          <cell r="H11" t="str">
            <v/>
          </cell>
          <cell r="I11">
            <v>50</v>
          </cell>
          <cell r="J11" t="str">
            <v/>
          </cell>
          <cell r="K11">
            <v>18</v>
          </cell>
        </row>
        <row r="12">
          <cell r="D12" t="str">
            <v>JUNAGARH</v>
          </cell>
          <cell r="E12">
            <v>100</v>
          </cell>
          <cell r="F12" t="str">
            <v/>
          </cell>
          <cell r="G12" t="str">
            <v/>
          </cell>
          <cell r="H12" t="str">
            <v/>
          </cell>
          <cell r="I12">
            <v>50</v>
          </cell>
          <cell r="J12" t="str">
            <v/>
          </cell>
          <cell r="K12">
            <v>18</v>
          </cell>
        </row>
        <row r="13">
          <cell r="D13" t="str">
            <v>KORAPUT</v>
          </cell>
          <cell r="E13">
            <v>150</v>
          </cell>
          <cell r="F13">
            <v>80</v>
          </cell>
          <cell r="G13">
            <v>380</v>
          </cell>
          <cell r="H13" t="str">
            <v/>
          </cell>
          <cell r="I13">
            <v>50</v>
          </cell>
          <cell r="J13" t="str">
            <v/>
          </cell>
          <cell r="K13">
            <v>18</v>
          </cell>
        </row>
        <row r="14">
          <cell r="D14" t="str">
            <v>ANANDAPUR</v>
          </cell>
          <cell r="E14">
            <v>120</v>
          </cell>
          <cell r="F14">
            <v>60</v>
          </cell>
          <cell r="G14" t="str">
            <v/>
          </cell>
          <cell r="H14" t="str">
            <v/>
          </cell>
          <cell r="I14">
            <v>50</v>
          </cell>
          <cell r="J14" t="str">
            <v/>
          </cell>
          <cell r="K14">
            <v>12</v>
          </cell>
        </row>
        <row r="15">
          <cell r="D15" t="str">
            <v>JALESWAR</v>
          </cell>
          <cell r="E15">
            <v>130</v>
          </cell>
          <cell r="F15">
            <v>50</v>
          </cell>
          <cell r="G15">
            <v>80</v>
          </cell>
          <cell r="H15" t="str">
            <v/>
          </cell>
          <cell r="I15">
            <v>50</v>
          </cell>
          <cell r="J15" t="str">
            <v/>
          </cell>
          <cell r="K15">
            <v>18</v>
          </cell>
        </row>
        <row r="16">
          <cell r="D16" t="str">
            <v>BHADRAK</v>
          </cell>
          <cell r="E16">
            <v>180</v>
          </cell>
          <cell r="F16">
            <v>80</v>
          </cell>
          <cell r="G16">
            <v>130</v>
          </cell>
          <cell r="H16" t="str">
            <v/>
          </cell>
          <cell r="I16">
            <v>50</v>
          </cell>
          <cell r="J16" t="str">
            <v/>
          </cell>
          <cell r="K16">
            <v>18</v>
          </cell>
        </row>
        <row r="17">
          <cell r="D17" t="str">
            <v>JAJPUR TOWN</v>
          </cell>
          <cell r="E17">
            <v>150</v>
          </cell>
          <cell r="F17">
            <v>50</v>
          </cell>
          <cell r="G17">
            <v>80</v>
          </cell>
          <cell r="H17" t="str">
            <v/>
          </cell>
          <cell r="I17">
            <v>50</v>
          </cell>
          <cell r="J17" t="str">
            <v/>
          </cell>
          <cell r="K17">
            <v>15</v>
          </cell>
        </row>
        <row r="18">
          <cell r="D18" t="str">
            <v>BALASORE</v>
          </cell>
          <cell r="E18">
            <v>180</v>
          </cell>
          <cell r="F18">
            <v>70</v>
          </cell>
          <cell r="G18">
            <v>130</v>
          </cell>
          <cell r="H18" t="str">
            <v/>
          </cell>
          <cell r="I18">
            <v>50</v>
          </cell>
          <cell r="J18" t="str">
            <v/>
          </cell>
          <cell r="K18">
            <v>18</v>
          </cell>
        </row>
        <row r="19">
          <cell r="D19" t="str">
            <v>NABARANGPUR</v>
          </cell>
          <cell r="E19">
            <v>130</v>
          </cell>
          <cell r="F19">
            <v>60</v>
          </cell>
          <cell r="G19">
            <v>80</v>
          </cell>
          <cell r="H19" t="str">
            <v/>
          </cell>
          <cell r="I19">
            <v>50</v>
          </cell>
          <cell r="J19" t="str">
            <v/>
          </cell>
          <cell r="K19">
            <v>18</v>
          </cell>
        </row>
        <row r="20">
          <cell r="D20" t="str">
            <v>SAMBALPUR</v>
          </cell>
          <cell r="E20">
            <v>250</v>
          </cell>
          <cell r="F20">
            <v>80</v>
          </cell>
          <cell r="G20">
            <v>130</v>
          </cell>
          <cell r="H20" t="str">
            <v/>
          </cell>
          <cell r="I20">
            <v>50</v>
          </cell>
          <cell r="J20" t="str">
            <v/>
          </cell>
          <cell r="K20">
            <v>18</v>
          </cell>
        </row>
        <row r="21">
          <cell r="D21" t="str">
            <v>BHUBAN</v>
          </cell>
          <cell r="E21">
            <v>300</v>
          </cell>
          <cell r="F21" t="str">
            <v/>
          </cell>
          <cell r="G21" t="str">
            <v/>
          </cell>
          <cell r="H21" t="str">
            <v/>
          </cell>
          <cell r="I21">
            <v>50</v>
          </cell>
          <cell r="J21" t="str">
            <v/>
          </cell>
          <cell r="K21">
            <v>20</v>
          </cell>
        </row>
        <row r="22">
          <cell r="D22" t="str">
            <v>NAYAGARH</v>
          </cell>
          <cell r="E22">
            <v>250</v>
          </cell>
          <cell r="F22">
            <v>80</v>
          </cell>
          <cell r="G22">
            <v>150</v>
          </cell>
          <cell r="H22" t="str">
            <v/>
          </cell>
          <cell r="I22">
            <v>50</v>
          </cell>
          <cell r="J22" t="str">
            <v/>
          </cell>
          <cell r="K22">
            <v>12</v>
          </cell>
        </row>
        <row r="23">
          <cell r="D23" t="str">
            <v>KEONJHAR</v>
          </cell>
          <cell r="E23">
            <v>180</v>
          </cell>
          <cell r="F23">
            <v>80</v>
          </cell>
          <cell r="G23">
            <v>130</v>
          </cell>
          <cell r="H23" t="str">
            <v/>
          </cell>
          <cell r="I23">
            <v>50</v>
          </cell>
          <cell r="J23" t="str">
            <v/>
          </cell>
          <cell r="K23">
            <v>18</v>
          </cell>
        </row>
        <row r="24">
          <cell r="D24" t="str">
            <v>PURUNAKATAK</v>
          </cell>
          <cell r="E24">
            <v>230</v>
          </cell>
          <cell r="F24">
            <v>80</v>
          </cell>
          <cell r="G24">
            <v>130</v>
          </cell>
          <cell r="H24" t="str">
            <v/>
          </cell>
          <cell r="I24">
            <v>50</v>
          </cell>
          <cell r="J24" t="str">
            <v/>
          </cell>
          <cell r="K24">
            <v>18</v>
          </cell>
        </row>
        <row r="25">
          <cell r="D25" t="str">
            <v>NUAPATNA</v>
          </cell>
          <cell r="E25">
            <v>120</v>
          </cell>
          <cell r="F25" t="str">
            <v/>
          </cell>
          <cell r="G25" t="str">
            <v/>
          </cell>
          <cell r="H25" t="str">
            <v/>
          </cell>
          <cell r="I25">
            <v>50</v>
          </cell>
          <cell r="J25" t="str">
            <v/>
          </cell>
          <cell r="K25">
            <v>10</v>
          </cell>
        </row>
        <row r="26">
          <cell r="D26" t="str">
            <v>RAJ SUNAKHALA</v>
          </cell>
          <cell r="E26">
            <v>200</v>
          </cell>
          <cell r="F26">
            <v>80</v>
          </cell>
          <cell r="G26">
            <v>100</v>
          </cell>
          <cell r="H26" t="str">
            <v/>
          </cell>
          <cell r="I26">
            <v>50</v>
          </cell>
          <cell r="J26" t="str">
            <v/>
          </cell>
          <cell r="K26">
            <v>10</v>
          </cell>
        </row>
        <row r="27">
          <cell r="D27" t="str">
            <v>BOLANGIR</v>
          </cell>
          <cell r="E27">
            <v>130</v>
          </cell>
          <cell r="F27">
            <v>70</v>
          </cell>
          <cell r="G27">
            <v>100</v>
          </cell>
          <cell r="H27" t="str">
            <v/>
          </cell>
          <cell r="I27">
            <v>50</v>
          </cell>
          <cell r="J27" t="str">
            <v/>
          </cell>
          <cell r="K27">
            <v>18</v>
          </cell>
        </row>
        <row r="28">
          <cell r="D28" t="str">
            <v>JASHIPUR</v>
          </cell>
          <cell r="E28">
            <v>180</v>
          </cell>
          <cell r="F28">
            <v>60</v>
          </cell>
          <cell r="G28">
            <v>80</v>
          </cell>
          <cell r="H28" t="str">
            <v/>
          </cell>
          <cell r="I28">
            <v>50</v>
          </cell>
          <cell r="J28" t="str">
            <v/>
          </cell>
          <cell r="K28">
            <v>18</v>
          </cell>
        </row>
        <row r="29">
          <cell r="D29" t="str">
            <v>DANAGADI</v>
          </cell>
          <cell r="E29">
            <v>150</v>
          </cell>
          <cell r="F29">
            <v>80</v>
          </cell>
          <cell r="G29" t="str">
            <v/>
          </cell>
          <cell r="H29" t="str">
            <v/>
          </cell>
          <cell r="I29">
            <v>50</v>
          </cell>
          <cell r="J29" t="str">
            <v/>
          </cell>
          <cell r="K29">
            <v>15</v>
          </cell>
        </row>
        <row r="30">
          <cell r="D30" t="str">
            <v>JATNI</v>
          </cell>
          <cell r="E30">
            <v>120</v>
          </cell>
          <cell r="F30">
            <v>80</v>
          </cell>
          <cell r="G30" t="str">
            <v/>
          </cell>
          <cell r="H30" t="str">
            <v/>
          </cell>
          <cell r="I30">
            <v>50</v>
          </cell>
          <cell r="J30" t="str">
            <v/>
          </cell>
          <cell r="K30">
            <v>10</v>
          </cell>
        </row>
        <row r="31">
          <cell r="D31" t="str">
            <v>NUAPADA</v>
          </cell>
          <cell r="E31">
            <v>180</v>
          </cell>
          <cell r="F31">
            <v>80</v>
          </cell>
          <cell r="G31">
            <v>130</v>
          </cell>
          <cell r="H31" t="str">
            <v/>
          </cell>
          <cell r="I31">
            <v>50</v>
          </cell>
          <cell r="J31" t="str">
            <v/>
          </cell>
          <cell r="K31">
            <v>18</v>
          </cell>
        </row>
        <row r="32">
          <cell r="D32" t="str">
            <v>JAGATSINGHPUR</v>
          </cell>
          <cell r="E32">
            <v>150</v>
          </cell>
          <cell r="F32">
            <v>80</v>
          </cell>
          <cell r="G32" t="str">
            <v/>
          </cell>
          <cell r="H32" t="str">
            <v/>
          </cell>
          <cell r="I32">
            <v>50</v>
          </cell>
          <cell r="J32" t="str">
            <v/>
          </cell>
          <cell r="K32">
            <v>10</v>
          </cell>
        </row>
        <row r="33">
          <cell r="D33" t="str">
            <v>BERHAMPUR</v>
          </cell>
          <cell r="E33">
            <v>180</v>
          </cell>
          <cell r="F33">
            <v>80</v>
          </cell>
          <cell r="G33">
            <v>130</v>
          </cell>
          <cell r="H33" t="str">
            <v/>
          </cell>
          <cell r="I33">
            <v>50</v>
          </cell>
          <cell r="J33" t="str">
            <v/>
          </cell>
          <cell r="K33">
            <v>18</v>
          </cell>
        </row>
        <row r="34">
          <cell r="D34" t="str">
            <v>BARAGARH</v>
          </cell>
          <cell r="E34">
            <v>230</v>
          </cell>
          <cell r="F34">
            <v>80</v>
          </cell>
          <cell r="G34">
            <v>130</v>
          </cell>
          <cell r="H34" t="str">
            <v/>
          </cell>
          <cell r="I34">
            <v>50</v>
          </cell>
          <cell r="J34" t="str">
            <v/>
          </cell>
          <cell r="K34">
            <v>18</v>
          </cell>
        </row>
        <row r="35">
          <cell r="D35" t="str">
            <v>jaypatna</v>
          </cell>
          <cell r="E35">
            <v>180</v>
          </cell>
          <cell r="F35">
            <v>80</v>
          </cell>
          <cell r="G35">
            <v>130</v>
          </cell>
          <cell r="H35" t="str">
            <v/>
          </cell>
          <cell r="I35">
            <v>50</v>
          </cell>
          <cell r="J35" t="str">
            <v/>
          </cell>
          <cell r="K35">
            <v>18</v>
          </cell>
        </row>
        <row r="36">
          <cell r="D36" t="str">
            <v>AUL</v>
          </cell>
          <cell r="E36">
            <v>80</v>
          </cell>
          <cell r="F36">
            <v>60</v>
          </cell>
          <cell r="G36" t="str">
            <v/>
          </cell>
          <cell r="H36" t="str">
            <v/>
          </cell>
          <cell r="I36">
            <v>50</v>
          </cell>
          <cell r="J36" t="str">
            <v/>
          </cell>
          <cell r="K36">
            <v>10</v>
          </cell>
        </row>
        <row r="37">
          <cell r="D37" t="str">
            <v>KENDRAPARA</v>
          </cell>
          <cell r="E37">
            <v>80</v>
          </cell>
          <cell r="F37" t="str">
            <v/>
          </cell>
          <cell r="G37" t="str">
            <v/>
          </cell>
          <cell r="H37" t="str">
            <v/>
          </cell>
          <cell r="I37">
            <v>50</v>
          </cell>
          <cell r="J37" t="str">
            <v/>
          </cell>
          <cell r="K37">
            <v>10</v>
          </cell>
        </row>
        <row r="38">
          <cell r="D38" t="str">
            <v>DHENKANAL</v>
          </cell>
          <cell r="E38">
            <v>120</v>
          </cell>
          <cell r="F38">
            <v>60</v>
          </cell>
          <cell r="G38">
            <v>80</v>
          </cell>
          <cell r="H38" t="str">
            <v/>
          </cell>
          <cell r="I38">
            <v>50</v>
          </cell>
          <cell r="J38" t="str">
            <v/>
          </cell>
          <cell r="K38">
            <v>18</v>
          </cell>
        </row>
        <row r="39">
          <cell r="D39" t="str">
            <v>TALCHER</v>
          </cell>
          <cell r="E39">
            <v>180</v>
          </cell>
          <cell r="F39">
            <v>80</v>
          </cell>
          <cell r="G39">
            <v>130</v>
          </cell>
          <cell r="H39" t="str">
            <v/>
          </cell>
          <cell r="I39">
            <v>50</v>
          </cell>
          <cell r="J39" t="str">
            <v/>
          </cell>
          <cell r="K39">
            <v>18</v>
          </cell>
        </row>
        <row r="40">
          <cell r="D40" t="str">
            <v>SUNDERGARH</v>
          </cell>
          <cell r="E40">
            <v>180</v>
          </cell>
          <cell r="F40">
            <v>80</v>
          </cell>
          <cell r="G40">
            <v>130</v>
          </cell>
          <cell r="H40" t="str">
            <v/>
          </cell>
          <cell r="I40">
            <v>50</v>
          </cell>
          <cell r="J40" t="str">
            <v/>
          </cell>
          <cell r="K40">
            <v>18</v>
          </cell>
        </row>
        <row r="41">
          <cell r="D41" t="str">
            <v>BHUBANESWAR</v>
          </cell>
          <cell r="E41">
            <v>120</v>
          </cell>
          <cell r="F41" t="str">
            <v/>
          </cell>
          <cell r="G41" t="str">
            <v/>
          </cell>
          <cell r="H41" t="str">
            <v/>
          </cell>
          <cell r="I41">
            <v>50</v>
          </cell>
          <cell r="J41" t="str">
            <v/>
          </cell>
          <cell r="K41">
            <v>8</v>
          </cell>
        </row>
        <row r="42">
          <cell r="D42" t="str">
            <v>PIPILI</v>
          </cell>
          <cell r="E42">
            <v>130</v>
          </cell>
          <cell r="F42">
            <v>60</v>
          </cell>
          <cell r="G42" t="str">
            <v/>
          </cell>
          <cell r="H42" t="str">
            <v/>
          </cell>
          <cell r="I42">
            <v>50</v>
          </cell>
          <cell r="J42" t="str">
            <v/>
          </cell>
          <cell r="K42">
            <v>18</v>
          </cell>
        </row>
        <row r="43">
          <cell r="D43" t="str">
            <v>BALIAPAL</v>
          </cell>
          <cell r="E43">
            <v>180</v>
          </cell>
          <cell r="F43">
            <v>70</v>
          </cell>
          <cell r="G43">
            <v>130</v>
          </cell>
          <cell r="H43" t="str">
            <v/>
          </cell>
          <cell r="I43">
            <v>50</v>
          </cell>
          <cell r="J43" t="str">
            <v/>
          </cell>
          <cell r="K43">
            <v>18</v>
          </cell>
        </row>
        <row r="44">
          <cell r="D44" t="str">
            <v>KARANJIA</v>
          </cell>
          <cell r="E44">
            <v>180</v>
          </cell>
          <cell r="F44">
            <v>80</v>
          </cell>
          <cell r="G44">
            <v>130</v>
          </cell>
          <cell r="H44" t="str">
            <v/>
          </cell>
          <cell r="I44">
            <v>50</v>
          </cell>
          <cell r="J44" t="str">
            <v/>
          </cell>
          <cell r="K44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1" customFormat="1" ht="90" customHeight="1">
      <c r="A1" s="8"/>
      <c r="B1" s="8"/>
      <c r="C1" s="8"/>
      <c r="D1" s="8"/>
      <c r="E1" s="8"/>
      <c r="F1" s="8"/>
      <c r="G1" s="8"/>
      <c r="H1" s="8"/>
      <c r="I1" s="9" t="s">
        <v>76</v>
      </c>
      <c r="J1" s="9"/>
      <c r="K1" s="9"/>
      <c r="L1" s="9"/>
      <c r="M1" s="9"/>
    </row>
    <row r="2" spans="1:13" s="1" customFormat="1" ht="75" customHeight="1">
      <c r="A2" s="8" t="s">
        <v>77</v>
      </c>
      <c r="B2" s="8"/>
      <c r="C2" s="8"/>
      <c r="D2" s="8"/>
      <c r="E2" s="8"/>
      <c r="F2" s="8"/>
      <c r="G2" s="8"/>
      <c r="H2" s="8"/>
      <c r="I2" s="9" t="s">
        <v>81</v>
      </c>
      <c r="J2" s="9"/>
      <c r="K2" s="9"/>
      <c r="L2" s="9"/>
      <c r="M2" s="9"/>
    </row>
    <row r="3" spans="1:13" s="6" customFormat="1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69</v>
      </c>
      <c r="H3" s="5" t="s">
        <v>70</v>
      </c>
      <c r="I3" s="5" t="s">
        <v>71</v>
      </c>
      <c r="J3" s="5" t="s">
        <v>72</v>
      </c>
      <c r="K3" s="5" t="s">
        <v>73</v>
      </c>
      <c r="L3" s="5" t="s">
        <v>74</v>
      </c>
      <c r="M3" s="5" t="s">
        <v>75</v>
      </c>
    </row>
    <row r="4" spans="1:13">
      <c r="A4" s="2">
        <v>1</v>
      </c>
      <c r="B4" s="2" t="s">
        <v>0</v>
      </c>
      <c r="C4" s="2" t="s">
        <v>46</v>
      </c>
      <c r="D4" s="2" t="s">
        <v>1</v>
      </c>
      <c r="E4" s="4" t="s">
        <v>45</v>
      </c>
      <c r="F4" s="2" t="s">
        <v>30</v>
      </c>
      <c r="G4" s="2" t="s">
        <v>2</v>
      </c>
      <c r="H4" s="2">
        <v>7</v>
      </c>
      <c r="I4" s="7">
        <f>VLOOKUP(F4,[1]data!$D$2:$E$44,2,FALSE)</f>
        <v>120</v>
      </c>
      <c r="J4" s="7">
        <f>H4*2</f>
        <v>14</v>
      </c>
      <c r="K4" s="7">
        <f>VLOOKUP(F4,[1]data!$D$2:$K$44,8,FALSE)*H4</f>
        <v>84</v>
      </c>
      <c r="L4" s="7"/>
      <c r="M4" s="7">
        <f>H4*I4+J4+K4+L4</f>
        <v>938</v>
      </c>
    </row>
    <row r="5" spans="1:13">
      <c r="A5" s="2">
        <v>2</v>
      </c>
      <c r="B5" s="2" t="s">
        <v>0</v>
      </c>
      <c r="C5" s="2" t="s">
        <v>46</v>
      </c>
      <c r="D5" s="2" t="s">
        <v>1</v>
      </c>
      <c r="E5" s="4" t="s">
        <v>45</v>
      </c>
      <c r="F5" s="2" t="s">
        <v>30</v>
      </c>
      <c r="G5" s="2" t="s">
        <v>3</v>
      </c>
      <c r="H5" s="2">
        <v>7</v>
      </c>
      <c r="I5" s="7">
        <f>VLOOKUP(F5,[1]data!$D$2:$G$44,4,FALSE)</f>
        <v>100</v>
      </c>
      <c r="J5" s="7">
        <f t="shared" ref="J5:J27" si="0">H5*2</f>
        <v>14</v>
      </c>
      <c r="K5" s="7">
        <f>VLOOKUP(F5,[1]data!$D$2:$K$44,8,FALSE)*H5</f>
        <v>84</v>
      </c>
      <c r="L5" s="7">
        <v>50</v>
      </c>
      <c r="M5" s="7">
        <f t="shared" ref="M5:M27" si="1">H5*I5+J5+K5+L5</f>
        <v>848</v>
      </c>
    </row>
    <row r="6" spans="1:13">
      <c r="A6" s="2">
        <v>3</v>
      </c>
      <c r="B6" s="2" t="s">
        <v>0</v>
      </c>
      <c r="C6" s="2" t="s">
        <v>53</v>
      </c>
      <c r="D6" s="2" t="s">
        <v>17</v>
      </c>
      <c r="E6" s="4" t="s">
        <v>45</v>
      </c>
      <c r="F6" s="2" t="s">
        <v>35</v>
      </c>
      <c r="G6" s="2" t="s">
        <v>2</v>
      </c>
      <c r="H6" s="2">
        <v>3</v>
      </c>
      <c r="I6" s="7">
        <f>VLOOKUP(F6,[1]data!$D$2:$E$44,2,FALSE)</f>
        <v>180</v>
      </c>
      <c r="J6" s="7">
        <f t="shared" si="0"/>
        <v>6</v>
      </c>
      <c r="K6" s="7">
        <f>VLOOKUP(F6,[1]data!$D$2:$K$44,8,FALSE)*H6</f>
        <v>54</v>
      </c>
      <c r="L6" s="7"/>
      <c r="M6" s="7">
        <f t="shared" si="1"/>
        <v>600</v>
      </c>
    </row>
    <row r="7" spans="1:13">
      <c r="A7" s="2">
        <v>4</v>
      </c>
      <c r="B7" s="2" t="s">
        <v>0</v>
      </c>
      <c r="C7" s="2" t="s">
        <v>53</v>
      </c>
      <c r="D7" s="2" t="s">
        <v>17</v>
      </c>
      <c r="E7" s="4" t="s">
        <v>45</v>
      </c>
      <c r="F7" s="2" t="s">
        <v>35</v>
      </c>
      <c r="G7" s="2" t="s">
        <v>3</v>
      </c>
      <c r="H7" s="2">
        <v>5</v>
      </c>
      <c r="I7" s="7">
        <f>VLOOKUP(F7,[1]data!$D$2:$G$44,4,FALSE)</f>
        <v>80</v>
      </c>
      <c r="J7" s="7">
        <f t="shared" si="0"/>
        <v>10</v>
      </c>
      <c r="K7" s="7">
        <f>VLOOKUP(F7,[1]data!$D$2:$K$44,8,FALSE)*H7</f>
        <v>90</v>
      </c>
      <c r="L7" s="7">
        <v>50</v>
      </c>
      <c r="M7" s="7">
        <f t="shared" si="1"/>
        <v>550</v>
      </c>
    </row>
    <row r="8" spans="1:13">
      <c r="A8" s="2">
        <v>5</v>
      </c>
      <c r="B8" s="2" t="s">
        <v>4</v>
      </c>
      <c r="C8" s="2" t="s">
        <v>47</v>
      </c>
      <c r="D8" s="2" t="s">
        <v>5</v>
      </c>
      <c r="E8" s="4" t="s">
        <v>45</v>
      </c>
      <c r="F8" s="2" t="s">
        <v>31</v>
      </c>
      <c r="G8" s="2" t="s">
        <v>3</v>
      </c>
      <c r="H8" s="2">
        <v>9</v>
      </c>
      <c r="I8" s="7">
        <f>VLOOKUP(F8,[1]data!$D$2:$G$44,4,FALSE)</f>
        <v>80</v>
      </c>
      <c r="J8" s="7">
        <f t="shared" si="0"/>
        <v>18</v>
      </c>
      <c r="K8" s="7">
        <f>VLOOKUP(F8,[1]data!$D$2:$K$44,8,FALSE)*H8</f>
        <v>162</v>
      </c>
      <c r="L8" s="7"/>
      <c r="M8" s="7">
        <f t="shared" si="1"/>
        <v>900</v>
      </c>
    </row>
    <row r="9" spans="1:13">
      <c r="A9" s="2">
        <v>6</v>
      </c>
      <c r="B9" s="2" t="s">
        <v>4</v>
      </c>
      <c r="C9" s="2" t="s">
        <v>47</v>
      </c>
      <c r="D9" s="2" t="s">
        <v>5</v>
      </c>
      <c r="E9" s="4" t="s">
        <v>45</v>
      </c>
      <c r="F9" s="2" t="s">
        <v>31</v>
      </c>
      <c r="G9" s="2" t="s">
        <v>6</v>
      </c>
      <c r="H9" s="2">
        <v>3</v>
      </c>
      <c r="I9" s="7">
        <f>VLOOKUP(F9,[1]data!$D$2:$F$44,3,FALSE)</f>
        <v>60</v>
      </c>
      <c r="J9" s="7">
        <f t="shared" si="0"/>
        <v>6</v>
      </c>
      <c r="K9" s="7">
        <f>VLOOKUP(F9,[1]data!$D$2:$K$44,8,FALSE)*H9</f>
        <v>54</v>
      </c>
      <c r="L9" s="7">
        <v>50</v>
      </c>
      <c r="M9" s="7">
        <f t="shared" si="1"/>
        <v>290</v>
      </c>
    </row>
    <row r="10" spans="1:13">
      <c r="A10" s="2">
        <v>7</v>
      </c>
      <c r="B10" s="2" t="s">
        <v>7</v>
      </c>
      <c r="C10" s="2" t="s">
        <v>48</v>
      </c>
      <c r="D10" s="2" t="s">
        <v>8</v>
      </c>
      <c r="E10" s="4" t="s">
        <v>45</v>
      </c>
      <c r="F10" s="2" t="s">
        <v>30</v>
      </c>
      <c r="G10" s="2" t="s">
        <v>6</v>
      </c>
      <c r="H10" s="2">
        <v>4</v>
      </c>
      <c r="I10" s="7">
        <f>VLOOKUP(F10,[1]data!$D$2:$F$44,3,FALSE)</f>
        <v>80</v>
      </c>
      <c r="J10" s="7">
        <f t="shared" si="0"/>
        <v>8</v>
      </c>
      <c r="K10" s="7">
        <f>VLOOKUP(F10,[1]data!$D$2:$K$44,8,FALSE)*H10</f>
        <v>48</v>
      </c>
      <c r="L10" s="7">
        <v>50</v>
      </c>
      <c r="M10" s="7">
        <f t="shared" si="1"/>
        <v>426</v>
      </c>
    </row>
    <row r="11" spans="1:13">
      <c r="A11" s="2">
        <v>8</v>
      </c>
      <c r="B11" s="2" t="s">
        <v>7</v>
      </c>
      <c r="C11" s="2" t="s">
        <v>50</v>
      </c>
      <c r="D11" s="2" t="s">
        <v>11</v>
      </c>
      <c r="E11" s="4" t="s">
        <v>45</v>
      </c>
      <c r="F11" s="2" t="s">
        <v>33</v>
      </c>
      <c r="G11" s="2" t="s">
        <v>2</v>
      </c>
      <c r="H11" s="2">
        <v>1</v>
      </c>
      <c r="I11" s="7">
        <f>VLOOKUP(F11,[1]data!$D$2:$E$44,2,FALSE)</f>
        <v>120</v>
      </c>
      <c r="J11" s="7">
        <f t="shared" si="0"/>
        <v>2</v>
      </c>
      <c r="K11" s="7">
        <f>VLOOKUP(F11,[1]data!$D$2:$K$44,8,FALSE)*H11</f>
        <v>10</v>
      </c>
      <c r="L11" s="7">
        <v>50</v>
      </c>
      <c r="M11" s="7">
        <f t="shared" si="1"/>
        <v>182</v>
      </c>
    </row>
    <row r="12" spans="1:13">
      <c r="A12" s="2">
        <v>9</v>
      </c>
      <c r="B12" s="2" t="s">
        <v>9</v>
      </c>
      <c r="C12" s="2" t="s">
        <v>49</v>
      </c>
      <c r="D12" s="2" t="s">
        <v>10</v>
      </c>
      <c r="E12" s="4" t="s">
        <v>45</v>
      </c>
      <c r="F12" s="2" t="s">
        <v>32</v>
      </c>
      <c r="G12" s="2" t="s">
        <v>3</v>
      </c>
      <c r="H12" s="2">
        <v>2</v>
      </c>
      <c r="I12" s="7">
        <f>VLOOKUP(F12,[1]data!$D$2:$G$44,4,FALSE)</f>
        <v>80</v>
      </c>
      <c r="J12" s="7">
        <f t="shared" si="0"/>
        <v>4</v>
      </c>
      <c r="K12" s="7">
        <f>VLOOKUP(F12,[1]data!$D$2:$K$44,8,FALSE)*H12</f>
        <v>30</v>
      </c>
      <c r="L12" s="7">
        <v>50</v>
      </c>
      <c r="M12" s="7">
        <f t="shared" si="1"/>
        <v>244</v>
      </c>
    </row>
    <row r="13" spans="1:13">
      <c r="A13" s="2">
        <v>10</v>
      </c>
      <c r="B13" s="2" t="s">
        <v>18</v>
      </c>
      <c r="C13" s="2" t="s">
        <v>54</v>
      </c>
      <c r="D13" s="2" t="s">
        <v>19</v>
      </c>
      <c r="E13" s="4" t="s">
        <v>45</v>
      </c>
      <c r="F13" s="2" t="s">
        <v>36</v>
      </c>
      <c r="G13" s="2" t="s">
        <v>2</v>
      </c>
      <c r="H13" s="2">
        <v>1</v>
      </c>
      <c r="I13" s="7">
        <f>VLOOKUP(F13,[1]data!$D$2:$E$44,2,FALSE)</f>
        <v>180</v>
      </c>
      <c r="J13" s="7">
        <f t="shared" si="0"/>
        <v>2</v>
      </c>
      <c r="K13" s="7">
        <f>VLOOKUP(F13,[1]data!$D$2:$K$44,8,FALSE)*H13</f>
        <v>18</v>
      </c>
      <c r="L13" s="7"/>
      <c r="M13" s="7">
        <f t="shared" si="1"/>
        <v>200</v>
      </c>
    </row>
    <row r="14" spans="1:13">
      <c r="A14" s="2">
        <v>11</v>
      </c>
      <c r="B14" s="2" t="s">
        <v>18</v>
      </c>
      <c r="C14" s="2" t="s">
        <v>54</v>
      </c>
      <c r="D14" s="2" t="s">
        <v>19</v>
      </c>
      <c r="E14" s="4" t="s">
        <v>45</v>
      </c>
      <c r="F14" s="2" t="s">
        <v>36</v>
      </c>
      <c r="G14" s="2" t="s">
        <v>3</v>
      </c>
      <c r="H14" s="2">
        <v>3</v>
      </c>
      <c r="I14" s="7">
        <f>VLOOKUP(F14,[1]data!$D$2:$G$44,4,FALSE)</f>
        <v>120</v>
      </c>
      <c r="J14" s="7">
        <f t="shared" si="0"/>
        <v>6</v>
      </c>
      <c r="K14" s="7">
        <f>VLOOKUP(F14,[1]data!$D$2:$K$44,8,FALSE)*H14</f>
        <v>54</v>
      </c>
      <c r="L14" s="7">
        <v>50</v>
      </c>
      <c r="M14" s="7">
        <f t="shared" si="1"/>
        <v>470</v>
      </c>
    </row>
    <row r="15" spans="1:13">
      <c r="A15" s="2">
        <v>12</v>
      </c>
      <c r="B15" s="2" t="s">
        <v>18</v>
      </c>
      <c r="C15" s="2" t="s">
        <v>55</v>
      </c>
      <c r="D15" s="2" t="s">
        <v>20</v>
      </c>
      <c r="E15" s="4" t="s">
        <v>45</v>
      </c>
      <c r="F15" s="2" t="s">
        <v>37</v>
      </c>
      <c r="G15" s="2" t="s">
        <v>2</v>
      </c>
      <c r="H15" s="2">
        <v>4</v>
      </c>
      <c r="I15" s="7">
        <f>VLOOKUP(F15,[1]data!$D$2:$E$44,2,FALSE)</f>
        <v>130</v>
      </c>
      <c r="J15" s="7">
        <f t="shared" si="0"/>
        <v>8</v>
      </c>
      <c r="K15" s="7">
        <f>VLOOKUP(F15,[1]data!$D$2:$K$44,8,FALSE)*H15</f>
        <v>72</v>
      </c>
      <c r="L15" s="7"/>
      <c r="M15" s="7">
        <f t="shared" si="1"/>
        <v>600</v>
      </c>
    </row>
    <row r="16" spans="1:13">
      <c r="A16" s="2">
        <v>13</v>
      </c>
      <c r="B16" s="2" t="s">
        <v>18</v>
      </c>
      <c r="C16" s="2" t="s">
        <v>55</v>
      </c>
      <c r="D16" s="2" t="s">
        <v>20</v>
      </c>
      <c r="E16" s="4" t="s">
        <v>45</v>
      </c>
      <c r="F16" s="2" t="s">
        <v>37</v>
      </c>
      <c r="G16" s="2" t="s">
        <v>3</v>
      </c>
      <c r="H16" s="2">
        <v>2</v>
      </c>
      <c r="I16" s="7">
        <f>VLOOKUP(F16,[1]data!$D$2:$G$44,4,FALSE)</f>
        <v>80</v>
      </c>
      <c r="J16" s="7">
        <f t="shared" si="0"/>
        <v>4</v>
      </c>
      <c r="K16" s="7">
        <f>VLOOKUP(F16,[1]data!$D$2:$K$44,8,FALSE)*H16</f>
        <v>36</v>
      </c>
      <c r="L16" s="7">
        <v>50</v>
      </c>
      <c r="M16" s="7">
        <f t="shared" si="1"/>
        <v>250</v>
      </c>
    </row>
    <row r="17" spans="1:13">
      <c r="A17" s="2">
        <v>14</v>
      </c>
      <c r="B17" s="2" t="s">
        <v>18</v>
      </c>
      <c r="C17" s="2" t="s">
        <v>56</v>
      </c>
      <c r="D17" s="2" t="s">
        <v>21</v>
      </c>
      <c r="E17" s="4" t="s">
        <v>45</v>
      </c>
      <c r="F17" s="2" t="s">
        <v>38</v>
      </c>
      <c r="G17" s="2" t="s">
        <v>3</v>
      </c>
      <c r="H17" s="2">
        <v>2</v>
      </c>
      <c r="I17" s="7">
        <f>VLOOKUP(F17,[1]data!$D$2:$G$44,4,FALSE)</f>
        <v>130</v>
      </c>
      <c r="J17" s="7">
        <f t="shared" si="0"/>
        <v>4</v>
      </c>
      <c r="K17" s="7">
        <f>VLOOKUP(F17,[1]data!$D$2:$K$44,8,FALSE)*H17</f>
        <v>36</v>
      </c>
      <c r="L17" s="7"/>
      <c r="M17" s="7">
        <f t="shared" si="1"/>
        <v>300</v>
      </c>
    </row>
    <row r="18" spans="1:13">
      <c r="A18" s="2">
        <v>15</v>
      </c>
      <c r="B18" s="2" t="s">
        <v>18</v>
      </c>
      <c r="C18" s="2" t="s">
        <v>56</v>
      </c>
      <c r="D18" s="2" t="s">
        <v>21</v>
      </c>
      <c r="E18" s="4" t="s">
        <v>45</v>
      </c>
      <c r="F18" s="2" t="s">
        <v>38</v>
      </c>
      <c r="G18" s="2" t="s">
        <v>6</v>
      </c>
      <c r="H18" s="2">
        <v>1</v>
      </c>
      <c r="I18" s="7">
        <f>VLOOKUP(F18,[1]data!$D$2:$F$44,3,FALSE)</f>
        <v>80</v>
      </c>
      <c r="J18" s="7">
        <f t="shared" si="0"/>
        <v>2</v>
      </c>
      <c r="K18" s="7">
        <f>VLOOKUP(F18,[1]data!$D$2:$K$44,8,FALSE)*H18</f>
        <v>18</v>
      </c>
      <c r="L18" s="7">
        <v>50</v>
      </c>
      <c r="M18" s="7">
        <f t="shared" si="1"/>
        <v>150</v>
      </c>
    </row>
    <row r="19" spans="1:13">
      <c r="A19" s="2">
        <v>16</v>
      </c>
      <c r="B19" s="2" t="s">
        <v>18</v>
      </c>
      <c r="C19" s="2" t="s">
        <v>57</v>
      </c>
      <c r="D19" s="2" t="s">
        <v>22</v>
      </c>
      <c r="E19" s="4" t="s">
        <v>45</v>
      </c>
      <c r="F19" s="2" t="s">
        <v>39</v>
      </c>
      <c r="G19" s="2" t="s">
        <v>3</v>
      </c>
      <c r="H19" s="2">
        <v>2</v>
      </c>
      <c r="I19" s="7">
        <f>VLOOKUP(F19,[1]data!$D$2:$G$44,4,FALSE)</f>
        <v>130</v>
      </c>
      <c r="J19" s="7">
        <f t="shared" si="0"/>
        <v>4</v>
      </c>
      <c r="K19" s="7">
        <f>VLOOKUP(F19,[1]data!$D$2:$K$44,8,FALSE)*H19</f>
        <v>36</v>
      </c>
      <c r="L19" s="7">
        <v>50</v>
      </c>
      <c r="M19" s="7">
        <f t="shared" si="1"/>
        <v>350</v>
      </c>
    </row>
    <row r="20" spans="1:13">
      <c r="A20" s="2">
        <v>17</v>
      </c>
      <c r="B20" s="2" t="s">
        <v>12</v>
      </c>
      <c r="C20" s="2" t="s">
        <v>51</v>
      </c>
      <c r="D20" s="2" t="s">
        <v>13</v>
      </c>
      <c r="E20" s="4" t="s">
        <v>45</v>
      </c>
      <c r="F20" s="2" t="s">
        <v>34</v>
      </c>
      <c r="G20" s="2" t="s">
        <v>6</v>
      </c>
      <c r="H20" s="2">
        <v>2</v>
      </c>
      <c r="I20" s="7">
        <f>VLOOKUP(F20,[1]data!$D$2:$F$44,3,FALSE)</f>
        <v>60</v>
      </c>
      <c r="J20" s="7">
        <f t="shared" si="0"/>
        <v>4</v>
      </c>
      <c r="K20" s="7">
        <f>VLOOKUP(F20,[1]data!$D$2:$K$44,8,FALSE)*H20</f>
        <v>36</v>
      </c>
      <c r="L20" s="7">
        <v>50</v>
      </c>
      <c r="M20" s="7">
        <f t="shared" si="1"/>
        <v>210</v>
      </c>
    </row>
    <row r="21" spans="1:13">
      <c r="A21" s="2">
        <v>18</v>
      </c>
      <c r="B21" s="2" t="s">
        <v>23</v>
      </c>
      <c r="C21" s="2" t="s">
        <v>58</v>
      </c>
      <c r="D21" s="2" t="s">
        <v>24</v>
      </c>
      <c r="E21" s="4" t="s">
        <v>45</v>
      </c>
      <c r="F21" s="2" t="s">
        <v>40</v>
      </c>
      <c r="G21" s="2" t="s">
        <v>2</v>
      </c>
      <c r="H21" s="2">
        <v>6</v>
      </c>
      <c r="I21" s="7">
        <f>VLOOKUP(F21,[1]data!$D$2:$E$44,2,FALSE)</f>
        <v>180</v>
      </c>
      <c r="J21" s="7">
        <f t="shared" si="0"/>
        <v>12</v>
      </c>
      <c r="K21" s="7">
        <f>VLOOKUP(F21,[1]data!$D$2:$K$44,8,FALSE)*H21</f>
        <v>108</v>
      </c>
      <c r="L21" s="7">
        <v>50</v>
      </c>
      <c r="M21" s="7">
        <f t="shared" si="1"/>
        <v>1250</v>
      </c>
    </row>
    <row r="22" spans="1:13">
      <c r="A22" s="2">
        <v>19</v>
      </c>
      <c r="B22" s="2" t="s">
        <v>23</v>
      </c>
      <c r="C22" s="2" t="s">
        <v>59</v>
      </c>
      <c r="D22" s="2" t="s">
        <v>25</v>
      </c>
      <c r="E22" s="4" t="s">
        <v>45</v>
      </c>
      <c r="F22" s="2" t="s">
        <v>41</v>
      </c>
      <c r="G22" s="2" t="s">
        <v>6</v>
      </c>
      <c r="H22" s="2">
        <v>2</v>
      </c>
      <c r="I22" s="7">
        <f>VLOOKUP(F22,[1]data!$D$2:$F$44,3,FALSE)</f>
        <v>70</v>
      </c>
      <c r="J22" s="7">
        <f t="shared" si="0"/>
        <v>4</v>
      </c>
      <c r="K22" s="7">
        <f>VLOOKUP(F22,[1]data!$D$2:$K$44,8,FALSE)*H22</f>
        <v>36</v>
      </c>
      <c r="L22" s="7">
        <v>50</v>
      </c>
      <c r="M22" s="7">
        <f t="shared" si="1"/>
        <v>230</v>
      </c>
    </row>
    <row r="23" spans="1:13">
      <c r="A23" s="2">
        <v>20</v>
      </c>
      <c r="B23" s="2" t="s">
        <v>23</v>
      </c>
      <c r="C23" s="2" t="s">
        <v>60</v>
      </c>
      <c r="D23" s="2" t="s">
        <v>26</v>
      </c>
      <c r="E23" s="4" t="s">
        <v>45</v>
      </c>
      <c r="F23" s="2" t="s">
        <v>42</v>
      </c>
      <c r="G23" s="2" t="s">
        <v>6</v>
      </c>
      <c r="H23" s="2">
        <v>6</v>
      </c>
      <c r="I23" s="7">
        <f>VLOOKUP(F23,[1]data!$D$2:$F$44,3,FALSE)</f>
        <v>70</v>
      </c>
      <c r="J23" s="7">
        <f t="shared" si="0"/>
        <v>12</v>
      </c>
      <c r="K23" s="7">
        <f>VLOOKUP(F23,[1]data!$D$2:$K$44,8,FALSE)*H23</f>
        <v>108</v>
      </c>
      <c r="L23" s="7">
        <v>50</v>
      </c>
      <c r="M23" s="7">
        <f t="shared" si="1"/>
        <v>590</v>
      </c>
    </row>
    <row r="24" spans="1:13">
      <c r="A24" s="2">
        <v>21</v>
      </c>
      <c r="B24" s="2" t="s">
        <v>27</v>
      </c>
      <c r="C24" s="2" t="s">
        <v>61</v>
      </c>
      <c r="D24" s="2" t="s">
        <v>28</v>
      </c>
      <c r="E24" s="4" t="s">
        <v>45</v>
      </c>
      <c r="F24" s="2" t="s">
        <v>43</v>
      </c>
      <c r="G24" s="2" t="s">
        <v>6</v>
      </c>
      <c r="H24" s="2">
        <v>1</v>
      </c>
      <c r="I24" s="7">
        <f>VLOOKUP(F24,[1]data!$D$2:$F$44,3,FALSE)</f>
        <v>80</v>
      </c>
      <c r="J24" s="7">
        <f t="shared" si="0"/>
        <v>2</v>
      </c>
      <c r="K24" s="7">
        <f>VLOOKUP(F24,[1]data!$D$2:$K$44,8,FALSE)*H24</f>
        <v>18</v>
      </c>
      <c r="L24" s="7">
        <v>50</v>
      </c>
      <c r="M24" s="7">
        <f t="shared" si="1"/>
        <v>150</v>
      </c>
    </row>
    <row r="25" spans="1:13">
      <c r="A25" s="2">
        <v>22</v>
      </c>
      <c r="B25" s="2" t="s">
        <v>16</v>
      </c>
      <c r="C25" s="2" t="s">
        <v>62</v>
      </c>
      <c r="D25" s="2" t="s">
        <v>29</v>
      </c>
      <c r="E25" s="4" t="s">
        <v>45</v>
      </c>
      <c r="F25" s="2" t="s">
        <v>44</v>
      </c>
      <c r="G25" s="2" t="s">
        <v>3</v>
      </c>
      <c r="H25" s="2">
        <v>13</v>
      </c>
      <c r="I25" s="7">
        <f>VLOOKUP(F25,[1]data!$D$2:$G$44,4,FALSE)</f>
        <v>130</v>
      </c>
      <c r="J25" s="7">
        <f t="shared" si="0"/>
        <v>26</v>
      </c>
      <c r="K25" s="7">
        <f>VLOOKUP(F25,[1]data!$D$2:$K$44,8,FALSE)*H25</f>
        <v>234</v>
      </c>
      <c r="L25" s="7">
        <v>50</v>
      </c>
      <c r="M25" s="7">
        <f t="shared" si="1"/>
        <v>2000</v>
      </c>
    </row>
    <row r="26" spans="1:13">
      <c r="A26" s="2">
        <v>23</v>
      </c>
      <c r="B26" s="2" t="s">
        <v>14</v>
      </c>
      <c r="C26" s="2" t="s">
        <v>52</v>
      </c>
      <c r="D26" s="2" t="s">
        <v>15</v>
      </c>
      <c r="E26" s="4" t="s">
        <v>45</v>
      </c>
      <c r="F26" s="2" t="s">
        <v>31</v>
      </c>
      <c r="G26" s="2" t="s">
        <v>3</v>
      </c>
      <c r="H26" s="2">
        <v>17</v>
      </c>
      <c r="I26" s="7">
        <f>VLOOKUP(F26,[1]data!$D$2:$G$44,4,FALSE)</f>
        <v>80</v>
      </c>
      <c r="J26" s="7">
        <f t="shared" si="0"/>
        <v>34</v>
      </c>
      <c r="K26" s="7">
        <f>VLOOKUP(F26,[1]data!$D$2:$K$44,8,FALSE)*H26</f>
        <v>306</v>
      </c>
      <c r="L26" s="7"/>
      <c r="M26" s="7">
        <f t="shared" si="1"/>
        <v>1700</v>
      </c>
    </row>
    <row r="27" spans="1:13">
      <c r="A27" s="2">
        <v>24</v>
      </c>
      <c r="B27" s="2" t="s">
        <v>14</v>
      </c>
      <c r="C27" s="2" t="s">
        <v>52</v>
      </c>
      <c r="D27" s="2" t="s">
        <v>15</v>
      </c>
      <c r="E27" s="4" t="s">
        <v>45</v>
      </c>
      <c r="F27" s="2" t="s">
        <v>31</v>
      </c>
      <c r="G27" s="2" t="s">
        <v>6</v>
      </c>
      <c r="H27" s="2">
        <v>1</v>
      </c>
      <c r="I27" s="7">
        <f>VLOOKUP(F27,[1]data!$D$2:$F$44,3,FALSE)</f>
        <v>60</v>
      </c>
      <c r="J27" s="7">
        <f t="shared" si="0"/>
        <v>2</v>
      </c>
      <c r="K27" s="7">
        <f>VLOOKUP(F27,[1]data!$D$2:$K$44,8,FALSE)*H27</f>
        <v>18</v>
      </c>
      <c r="L27" s="7">
        <v>50</v>
      </c>
      <c r="M27" s="7">
        <f t="shared" si="1"/>
        <v>130</v>
      </c>
    </row>
    <row r="28" spans="1:13" s="15" customFormat="1">
      <c r="A28" s="10" t="s">
        <v>80</v>
      </c>
      <c r="B28" s="11"/>
      <c r="C28" s="11"/>
      <c r="D28" s="11"/>
      <c r="E28" s="11"/>
      <c r="F28" s="11"/>
      <c r="G28" s="11"/>
      <c r="H28" s="11"/>
      <c r="I28" s="12"/>
      <c r="J28" s="12"/>
      <c r="K28" s="12"/>
      <c r="L28" s="13"/>
      <c r="M28" s="14">
        <f>SUM(M4:M27)</f>
        <v>13558</v>
      </c>
    </row>
    <row r="29" spans="1:13" s="15" customFormat="1" ht="30" customHeight="1">
      <c r="A29" s="3" t="s">
        <v>79</v>
      </c>
      <c r="B29" s="3"/>
      <c r="C29" s="3"/>
      <c r="D29" s="3"/>
      <c r="E29" s="3"/>
      <c r="F29" s="3"/>
      <c r="G29" s="3"/>
      <c r="H29" s="3"/>
      <c r="I29" s="16"/>
      <c r="J29" s="16"/>
      <c r="K29" s="16"/>
      <c r="L29" s="16"/>
      <c r="M29" s="16"/>
    </row>
    <row r="30" spans="1:13" s="15" customFormat="1" ht="30" customHeight="1">
      <c r="A30" s="3" t="s">
        <v>78</v>
      </c>
      <c r="B30" s="3"/>
      <c r="C30" s="3"/>
      <c r="D30" s="3"/>
      <c r="E30" s="3"/>
      <c r="F30" s="3"/>
      <c r="G30" s="3"/>
      <c r="H30" s="3"/>
      <c r="I30" s="16"/>
      <c r="J30" s="16"/>
      <c r="K30" s="16"/>
      <c r="L30" s="16"/>
      <c r="M30" s="16"/>
    </row>
    <row r="31" spans="1:13">
      <c r="H31" s="17">
        <f>SUM(H4:H27)</f>
        <v>104</v>
      </c>
    </row>
  </sheetData>
  <sortState ref="B2:H25">
    <sortCondition ref="B2"/>
  </sortState>
  <mergeCells count="7">
    <mergeCell ref="A28:L28"/>
    <mergeCell ref="A29:M29"/>
    <mergeCell ref="A30:M30"/>
    <mergeCell ref="A1:H1"/>
    <mergeCell ref="I1:M1"/>
    <mergeCell ref="A2:H2"/>
    <mergeCell ref="I2:M2"/>
  </mergeCells>
  <pageMargins left="0.22" right="0.1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2026-02-12T05:46:25Z</cp:lastPrinted>
  <dcterms:created xsi:type="dcterms:W3CDTF">2026-02-12T05:45:51Z</dcterms:created>
  <dcterms:modified xsi:type="dcterms:W3CDTF">2026-02-12T05:47:24Z</dcterms:modified>
</cp:coreProperties>
</file>