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</definedNames>
  <calcPr calcId="144525"/>
</workbook>
</file>

<file path=xl/calcChain.xml><?xml version="1.0" encoding="utf-8"?>
<calcChain xmlns="http://schemas.openxmlformats.org/spreadsheetml/2006/main">
  <c r="G44" i="1" l="1"/>
  <c r="I5" i="1" l="1"/>
  <c r="I6" i="1"/>
  <c r="I7" i="1"/>
  <c r="I8" i="1"/>
  <c r="I9" i="1"/>
  <c r="L9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3" i="1"/>
  <c r="L23" i="1" s="1"/>
  <c r="I25" i="1"/>
  <c r="I27" i="1"/>
  <c r="I28" i="1"/>
  <c r="I26" i="1"/>
  <c r="L26" i="1" s="1"/>
  <c r="I29" i="1"/>
  <c r="I30" i="1"/>
  <c r="I31" i="1"/>
  <c r="I32" i="1"/>
  <c r="I33" i="1"/>
  <c r="I34" i="1"/>
  <c r="I36" i="1"/>
  <c r="I37" i="1"/>
  <c r="I35" i="1"/>
  <c r="I38" i="1"/>
  <c r="L38" i="1" s="1"/>
  <c r="I39" i="1"/>
  <c r="I40" i="1"/>
  <c r="I4" i="1"/>
  <c r="H5" i="1"/>
  <c r="L5" i="1" s="1"/>
  <c r="H6" i="1"/>
  <c r="H7" i="1"/>
  <c r="L7" i="1" s="1"/>
  <c r="H8" i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4" i="1"/>
  <c r="L24" i="1" s="1"/>
  <c r="H25" i="1"/>
  <c r="L25" i="1" s="1"/>
  <c r="H27" i="1"/>
  <c r="L27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6" i="1"/>
  <c r="L36" i="1" s="1"/>
  <c r="H37" i="1"/>
  <c r="L37" i="1" s="1"/>
  <c r="H35" i="1"/>
  <c r="L35" i="1" s="1"/>
  <c r="H39" i="1"/>
  <c r="L39" i="1" s="1"/>
  <c r="H40" i="1"/>
  <c r="L40" i="1" s="1"/>
  <c r="H4" i="1"/>
  <c r="L4" i="1" s="1"/>
  <c r="L8" i="1" l="1"/>
  <c r="L6" i="1"/>
  <c r="L41" i="1" s="1"/>
</calcChain>
</file>

<file path=xl/sharedStrings.xml><?xml version="1.0" encoding="utf-8"?>
<sst xmlns="http://schemas.openxmlformats.org/spreadsheetml/2006/main" count="203" uniqueCount="131">
  <si>
    <t>INVOICE
PRAGATI LOGISTICS,SAMANTA SAHI KHUNTIA LANE,8984191006
GST No:21AGHPB9356M1Z9</t>
  </si>
  <si>
    <t>30/7/2024</t>
  </si>
  <si>
    <t>1662</t>
  </si>
  <si>
    <t>25/7/2024</t>
  </si>
  <si>
    <t>1563</t>
  </si>
  <si>
    <t>27/7/2024</t>
  </si>
  <si>
    <t>1633</t>
  </si>
  <si>
    <t>294</t>
  </si>
  <si>
    <t>26/7/2024</t>
  </si>
  <si>
    <t>1574</t>
  </si>
  <si>
    <t>29/7/2024</t>
  </si>
  <si>
    <t>1655</t>
  </si>
  <si>
    <t>1691</t>
  </si>
  <si>
    <t>1684</t>
  </si>
  <si>
    <t>19/7/2024</t>
  </si>
  <si>
    <t>1480</t>
  </si>
  <si>
    <t>1560</t>
  </si>
  <si>
    <t>24/7/2024</t>
  </si>
  <si>
    <t>1541</t>
  </si>
  <si>
    <t>02/7/2024</t>
  </si>
  <si>
    <t>352</t>
  </si>
  <si>
    <t>1315</t>
  </si>
  <si>
    <t>1325</t>
  </si>
  <si>
    <t>03/7/2024</t>
  </si>
  <si>
    <t>359</t>
  </si>
  <si>
    <t>10/7/2024</t>
  </si>
  <si>
    <t>1380</t>
  </si>
  <si>
    <t>12/7/2024</t>
  </si>
  <si>
    <t>1400</t>
  </si>
  <si>
    <t>1385</t>
  </si>
  <si>
    <t>18/7/2024</t>
  </si>
  <si>
    <t>1457</t>
  </si>
  <si>
    <t>20/7/2024</t>
  </si>
  <si>
    <t>1498</t>
  </si>
  <si>
    <t>419</t>
  </si>
  <si>
    <t>23/7/2024</t>
  </si>
  <si>
    <t>1535</t>
  </si>
  <si>
    <t>440</t>
  </si>
  <si>
    <t>1545</t>
  </si>
  <si>
    <t>22/7/2024</t>
  </si>
  <si>
    <t>1532</t>
  </si>
  <si>
    <t>16/7/2024</t>
  </si>
  <si>
    <t>1432</t>
  </si>
  <si>
    <t>04/7/2024</t>
  </si>
  <si>
    <t>361</t>
  </si>
  <si>
    <t>1487</t>
  </si>
  <si>
    <t>1486</t>
  </si>
  <si>
    <t>1583</t>
  </si>
  <si>
    <t>1701</t>
  </si>
  <si>
    <t>1609</t>
  </si>
  <si>
    <t>1624</t>
  </si>
  <si>
    <t>1685</t>
  </si>
  <si>
    <t>1310</t>
  </si>
  <si>
    <t>1534</t>
  </si>
  <si>
    <t>484</t>
  </si>
  <si>
    <t>Thanking you for your business.
PRAGATI LOGISTICS</t>
  </si>
  <si>
    <t>PL/DO/08238</t>
  </si>
  <si>
    <t>PL/DO/07832</t>
  </si>
  <si>
    <t>PL/DO/08027</t>
  </si>
  <si>
    <t>PL/DO/07871</t>
  </si>
  <si>
    <t>PL/DO/07921</t>
  </si>
  <si>
    <t>PL/DO/08092</t>
  </si>
  <si>
    <t>PL/DO/08239</t>
  </si>
  <si>
    <t>PL/DO/08237</t>
  </si>
  <si>
    <t>PL/DO/07450</t>
  </si>
  <si>
    <t>PL/DO/07831</t>
  </si>
  <si>
    <t>PL/DO/07751</t>
  </si>
  <si>
    <t>PL/DO/06279</t>
  </si>
  <si>
    <t>PL/DO/06304</t>
  </si>
  <si>
    <t>PL/DO/06305</t>
  </si>
  <si>
    <t>PL/DO/06387</t>
  </si>
  <si>
    <t>PL/DO/06849</t>
  </si>
  <si>
    <t>PL/DO/07037</t>
  </si>
  <si>
    <t>PL/DO/07038</t>
  </si>
  <si>
    <t>PL/DO/07355</t>
  </si>
  <si>
    <t>PL/DO/07525</t>
  </si>
  <si>
    <t>PL/DO/07526</t>
  </si>
  <si>
    <t>PL/DO/07701</t>
  </si>
  <si>
    <t>PL/DO/07747</t>
  </si>
  <si>
    <t>PL/MA/05530</t>
  </si>
  <si>
    <t>PL/MA/05435</t>
  </si>
  <si>
    <t>PL/MA/05186</t>
  </si>
  <si>
    <t>PL/MA/04690</t>
  </si>
  <si>
    <t>PL/MA/05355</t>
  </si>
  <si>
    <t>PL/MA/05357</t>
  </si>
  <si>
    <t>PL/MA/05627</t>
  </si>
  <si>
    <t>PL/MA/05848</t>
  </si>
  <si>
    <t>PL/MA/05725</t>
  </si>
  <si>
    <t>PL/MA/05735</t>
  </si>
  <si>
    <t>PL/MA/05818</t>
  </si>
  <si>
    <t>PL/MA/04530</t>
  </si>
  <si>
    <t>PL/MA/05464</t>
  </si>
  <si>
    <t>PL/MA/05847</t>
  </si>
  <si>
    <t>BHUBANESWAR</t>
  </si>
  <si>
    <t>KAMAKHYANAGAR</t>
  </si>
  <si>
    <t>NAYAGARH</t>
  </si>
  <si>
    <t>BEGUNIA</t>
  </si>
  <si>
    <t>DUBURI</t>
  </si>
  <si>
    <t>BHUBAN</t>
  </si>
  <si>
    <t>BRAHMANJHARILO</t>
  </si>
  <si>
    <t>sahaspur</t>
  </si>
  <si>
    <t>TANGI</t>
  </si>
  <si>
    <t>ANANDAPUR</t>
  </si>
  <si>
    <t>BARIPADA</t>
  </si>
  <si>
    <t>KARANJIA</t>
  </si>
  <si>
    <t>G UDAYAGIRI</t>
  </si>
  <si>
    <t>PADMAPUR</t>
  </si>
  <si>
    <t>SORO</t>
  </si>
  <si>
    <t>BALASORE</t>
  </si>
  <si>
    <t>JALESWAR</t>
  </si>
  <si>
    <t>KOTPAD</t>
  </si>
  <si>
    <t>KEONJHAR</t>
  </si>
  <si>
    <t>ANGUL</t>
  </si>
  <si>
    <t>CHAMPUA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</si>
  <si>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</si>
  <si>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</si>
  <si>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</si>
  <si>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</si>
  <si>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</si>
  <si>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</si>
  <si>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</si>
  <si>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</si>
  <si>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</si>
  <si>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</si>
  <si>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</si>
  <si>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</t>
  </si>
  <si>
    <t>AMT.</t>
  </si>
  <si>
    <t>(RUPEES NINETEEN THOUSAND EIGHT HUNDRED NINE ONLY)</t>
  </si>
  <si>
    <t xml:space="preserve">TTK HEALTHCARE LIMITED
Address:PROFESSORPARA-CUTTACK,
GST No:21AABCT3312J1ZU
</t>
  </si>
  <si>
    <t>Kindly, verify &amp; confirm within 7 days, else GST will be filed by 20th AUG, 2024. 
GST to be paid by Consignor under Reverse Charge Mechanism(RCM) as per GST.</t>
  </si>
  <si>
    <t xml:space="preserve">Bill Date:31/07/2024
Bill NO : 14620
Total Amount: 19809.00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</si>
</sst>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66676</xdr:rowOff>
    </xdr:from>
    <xdr:to>
      <xdr:col>7</xdr:col>
      <xdr:colOff>295275</xdr:colOff>
      <xdr:row>0</xdr:row>
      <xdr:rowOff>828676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6"/>
          <a:ext cx="4381500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P12" sqref="P12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7109375" style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42578125" style="2" customWidth="1"/>
    <col min="10" max="10" width="7.140625" style="2" bestFit="1" customWidth="1"/>
    <col min="11" max="11" width="6.57031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78.75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4.5" customHeight="1">
      <c r="A2" s="21" t="s">
        <v>128</v>
      </c>
      <c r="B2" s="22"/>
      <c r="C2" s="22"/>
      <c r="D2" s="22"/>
      <c r="E2" s="22"/>
      <c r="F2" s="22"/>
      <c r="G2" s="22"/>
      <c r="H2" s="23"/>
      <c r="I2" s="24" t="s">
        <v>130</v>
      </c>
      <c r="J2" s="24"/>
      <c r="K2" s="24"/>
      <c r="L2" s="24"/>
    </row>
    <row r="3" spans="1:12" s="3" customFormat="1">
      <c r="A3" s="5" t="s">
        <v>115</v>
      </c>
      <c r="B3" s="5" t="s">
        <v>116</v>
      </c>
      <c r="C3" s="5" t="s">
        <v>117</v>
      </c>
      <c r="D3" s="5" t="s">
        <v>118</v>
      </c>
      <c r="E3" s="5" t="s">
        <v>119</v>
      </c>
      <c r="F3" s="5" t="s">
        <v>120</v>
      </c>
      <c r="G3" s="5" t="s">
        <v>121</v>
      </c>
      <c r="H3" s="9" t="s">
        <v>122</v>
      </c>
      <c r="I3" s="9" t="s">
        <v>123</v>
      </c>
      <c r="J3" s="9" t="s">
        <v>124</v>
      </c>
      <c r="K3" s="9" t="s">
        <v>125</v>
      </c>
      <c r="L3" s="9" t="s">
        <v>126</v>
      </c>
    </row>
    <row r="4" spans="1:12" ht="14.1" customHeight="1">
      <c r="A4" s="20">
        <v>1</v>
      </c>
      <c r="B4" s="4" t="s">
        <v>19</v>
      </c>
      <c r="C4" s="4" t="s">
        <v>67</v>
      </c>
      <c r="D4" s="8" t="s">
        <v>114</v>
      </c>
      <c r="E4" s="4" t="s">
        <v>98</v>
      </c>
      <c r="F4" s="4" t="s">
        <v>20</v>
      </c>
      <c r="G4" s="4">
        <v>2</v>
      </c>
      <c r="H4" s="6">
        <f>VLOOKUP(E4,'[1]TTK HEALTHCARE'!$C$3:$D$103,2,FALSE)</f>
        <v>57</v>
      </c>
      <c r="I4" s="6">
        <f>G4*2</f>
        <v>4</v>
      </c>
      <c r="J4" s="6">
        <v>0</v>
      </c>
      <c r="K4" s="6">
        <v>25</v>
      </c>
      <c r="L4" s="6">
        <f>G4*H4+I4+J4+K4</f>
        <v>143</v>
      </c>
    </row>
    <row r="5" spans="1:12" ht="14.1" customHeight="1">
      <c r="A5" s="20">
        <v>2</v>
      </c>
      <c r="B5" s="4" t="s">
        <v>19</v>
      </c>
      <c r="C5" s="4" t="s">
        <v>68</v>
      </c>
      <c r="D5" s="8" t="s">
        <v>114</v>
      </c>
      <c r="E5" s="4" t="s">
        <v>96</v>
      </c>
      <c r="F5" s="4" t="s">
        <v>21</v>
      </c>
      <c r="G5" s="4">
        <v>4</v>
      </c>
      <c r="H5" s="6">
        <f>VLOOKUP(E5,'[1]TTK HEALTHCARE'!$C$3:$D$103,2,FALSE)</f>
        <v>45.89</v>
      </c>
      <c r="I5" s="6">
        <f>G5*2</f>
        <v>8</v>
      </c>
      <c r="J5" s="6">
        <v>0</v>
      </c>
      <c r="K5" s="6">
        <v>25</v>
      </c>
      <c r="L5" s="6">
        <f>G5*H5+I5+J5+K5</f>
        <v>216.56</v>
      </c>
    </row>
    <row r="6" spans="1:12" ht="14.1" customHeight="1">
      <c r="A6" s="20">
        <v>3</v>
      </c>
      <c r="B6" s="4" t="s">
        <v>19</v>
      </c>
      <c r="C6" s="4" t="s">
        <v>69</v>
      </c>
      <c r="D6" s="8" t="s">
        <v>114</v>
      </c>
      <c r="E6" s="4" t="s">
        <v>95</v>
      </c>
      <c r="F6" s="4" t="s">
        <v>22</v>
      </c>
      <c r="G6" s="4">
        <v>5</v>
      </c>
      <c r="H6" s="6">
        <f>VLOOKUP(E6,'[1]TTK HEALTHCARE'!$C$3:$D$103,2,FALSE)</f>
        <v>45.89</v>
      </c>
      <c r="I6" s="6">
        <f>G6*2</f>
        <v>10</v>
      </c>
      <c r="J6" s="6">
        <v>0</v>
      </c>
      <c r="K6" s="6">
        <v>25</v>
      </c>
      <c r="L6" s="6">
        <f>G6*H6+I6+J6+K6</f>
        <v>264.45</v>
      </c>
    </row>
    <row r="7" spans="1:12" ht="14.1" customHeight="1">
      <c r="A7" s="20">
        <v>4</v>
      </c>
      <c r="B7" s="4" t="s">
        <v>19</v>
      </c>
      <c r="C7" s="4" t="s">
        <v>90</v>
      </c>
      <c r="D7" s="8" t="s">
        <v>114</v>
      </c>
      <c r="E7" s="4" t="s">
        <v>112</v>
      </c>
      <c r="F7" s="4" t="s">
        <v>52</v>
      </c>
      <c r="G7" s="4">
        <v>10</v>
      </c>
      <c r="H7" s="6">
        <f>VLOOKUP(E7,'[1]TTK HEALTHCARE'!$C$3:$D$103,2,FALSE)</f>
        <v>45.89</v>
      </c>
      <c r="I7" s="6">
        <f>G7*2</f>
        <v>20</v>
      </c>
      <c r="J7" s="6">
        <v>0</v>
      </c>
      <c r="K7" s="6">
        <v>25</v>
      </c>
      <c r="L7" s="6">
        <f>G7*H7+I7+J7+K7</f>
        <v>503.9</v>
      </c>
    </row>
    <row r="8" spans="1:12" ht="14.1" customHeight="1">
      <c r="A8" s="20">
        <v>5</v>
      </c>
      <c r="B8" s="4" t="s">
        <v>23</v>
      </c>
      <c r="C8" s="4" t="s">
        <v>70</v>
      </c>
      <c r="D8" s="8" t="s">
        <v>114</v>
      </c>
      <c r="E8" s="4" t="s">
        <v>93</v>
      </c>
      <c r="F8" s="4" t="s">
        <v>24</v>
      </c>
      <c r="G8" s="4">
        <v>2</v>
      </c>
      <c r="H8" s="6">
        <f>VLOOKUP(E8,'[1]TTK HEALTHCARE'!$C$3:$D$103,2,FALSE)</f>
        <v>32.03</v>
      </c>
      <c r="I8" s="6">
        <f>G8*2</f>
        <v>4</v>
      </c>
      <c r="J8" s="6">
        <v>0</v>
      </c>
      <c r="K8" s="6">
        <v>25</v>
      </c>
      <c r="L8" s="6">
        <f>G8*H8+I8+J8+K8</f>
        <v>93.06</v>
      </c>
    </row>
    <row r="9" spans="1:12" ht="14.1" customHeight="1">
      <c r="A9" s="20">
        <v>6</v>
      </c>
      <c r="B9" s="4" t="s">
        <v>43</v>
      </c>
      <c r="C9" s="4" t="s">
        <v>82</v>
      </c>
      <c r="D9" s="8" t="s">
        <v>114</v>
      </c>
      <c r="E9" s="4" t="s">
        <v>106</v>
      </c>
      <c r="F9" s="4" t="s">
        <v>44</v>
      </c>
      <c r="G9" s="4">
        <v>1</v>
      </c>
      <c r="H9" s="6">
        <v>102</v>
      </c>
      <c r="I9" s="6">
        <f>G9*2</f>
        <v>2</v>
      </c>
      <c r="J9" s="6">
        <v>0</v>
      </c>
      <c r="K9" s="6">
        <v>25</v>
      </c>
      <c r="L9" s="6">
        <f>G9*H9+I9+J9+K9</f>
        <v>129</v>
      </c>
    </row>
    <row r="10" spans="1:12" ht="14.1" customHeight="1">
      <c r="A10" s="20">
        <v>7</v>
      </c>
      <c r="B10" s="4" t="s">
        <v>25</v>
      </c>
      <c r="C10" s="4" t="s">
        <v>71</v>
      </c>
      <c r="D10" s="8" t="s">
        <v>114</v>
      </c>
      <c r="E10" s="4" t="s">
        <v>93</v>
      </c>
      <c r="F10" s="4" t="s">
        <v>26</v>
      </c>
      <c r="G10" s="4">
        <v>11</v>
      </c>
      <c r="H10" s="6">
        <f>VLOOKUP(E10,'[1]TTK HEALTHCARE'!$C$3:$D$103,2,FALSE)</f>
        <v>32.03</v>
      </c>
      <c r="I10" s="6">
        <f>G10*2</f>
        <v>22</v>
      </c>
      <c r="J10" s="6">
        <v>0</v>
      </c>
      <c r="K10" s="6">
        <v>25</v>
      </c>
      <c r="L10" s="6">
        <f>G10*H10+I10+J10+K10</f>
        <v>399.33000000000004</v>
      </c>
    </row>
    <row r="11" spans="1:12" ht="14.1" customHeight="1">
      <c r="A11" s="20">
        <v>8</v>
      </c>
      <c r="B11" s="4" t="s">
        <v>27</v>
      </c>
      <c r="C11" s="4" t="s">
        <v>72</v>
      </c>
      <c r="D11" s="8" t="s">
        <v>114</v>
      </c>
      <c r="E11" s="4" t="s">
        <v>94</v>
      </c>
      <c r="F11" s="4" t="s">
        <v>28</v>
      </c>
      <c r="G11" s="4">
        <v>3</v>
      </c>
      <c r="H11" s="6">
        <f>VLOOKUP(E11,'[1]TTK HEALTHCARE'!$C$3:$D$103,2,FALSE)</f>
        <v>49.25</v>
      </c>
      <c r="I11" s="6">
        <f>G11*2</f>
        <v>6</v>
      </c>
      <c r="J11" s="6">
        <v>0</v>
      </c>
      <c r="K11" s="6">
        <v>25</v>
      </c>
      <c r="L11" s="6">
        <f>G11*H11+I11+J11+K11</f>
        <v>178.75</v>
      </c>
    </row>
    <row r="12" spans="1:12" ht="14.1" customHeight="1">
      <c r="A12" s="20">
        <v>9</v>
      </c>
      <c r="B12" s="4" t="s">
        <v>27</v>
      </c>
      <c r="C12" s="4" t="s">
        <v>73</v>
      </c>
      <c r="D12" s="8" t="s">
        <v>114</v>
      </c>
      <c r="E12" s="4" t="s">
        <v>95</v>
      </c>
      <c r="F12" s="4" t="s">
        <v>29</v>
      </c>
      <c r="G12" s="4">
        <v>3</v>
      </c>
      <c r="H12" s="6">
        <f>VLOOKUP(E12,'[1]TTK HEALTHCARE'!$C$3:$D$103,2,FALSE)</f>
        <v>45.89</v>
      </c>
      <c r="I12" s="6">
        <f>G12*2</f>
        <v>6</v>
      </c>
      <c r="J12" s="6">
        <v>0</v>
      </c>
      <c r="K12" s="6">
        <v>25</v>
      </c>
      <c r="L12" s="6">
        <f>G12*H12+I12+J12+K12</f>
        <v>168.67000000000002</v>
      </c>
    </row>
    <row r="13" spans="1:12" ht="14.1" customHeight="1">
      <c r="A13" s="20">
        <v>10</v>
      </c>
      <c r="B13" s="4" t="s">
        <v>41</v>
      </c>
      <c r="C13" s="4" t="s">
        <v>81</v>
      </c>
      <c r="D13" s="8" t="s">
        <v>114</v>
      </c>
      <c r="E13" s="4" t="s">
        <v>105</v>
      </c>
      <c r="F13" s="4" t="s">
        <v>42</v>
      </c>
      <c r="G13" s="4">
        <v>7</v>
      </c>
      <c r="H13" s="6">
        <f>VLOOKUP(E13,'[1]TTK HEALTHCARE'!$C$3:$D$103,2,FALSE)</f>
        <v>100</v>
      </c>
      <c r="I13" s="6">
        <f>G13*2</f>
        <v>14</v>
      </c>
      <c r="J13" s="6">
        <v>0</v>
      </c>
      <c r="K13" s="6">
        <v>25</v>
      </c>
      <c r="L13" s="6">
        <f>G13*H13+I13+J13+K13</f>
        <v>739</v>
      </c>
    </row>
    <row r="14" spans="1:12" ht="14.1" customHeight="1">
      <c r="A14" s="20">
        <v>11</v>
      </c>
      <c r="B14" s="4" t="s">
        <v>30</v>
      </c>
      <c r="C14" s="4" t="s">
        <v>74</v>
      </c>
      <c r="D14" s="8" t="s">
        <v>114</v>
      </c>
      <c r="E14" s="4" t="s">
        <v>93</v>
      </c>
      <c r="F14" s="4" t="s">
        <v>31</v>
      </c>
      <c r="G14" s="4">
        <v>26</v>
      </c>
      <c r="H14" s="6">
        <f>VLOOKUP(E14,'[1]TTK HEALTHCARE'!$C$3:$D$103,2,FALSE)</f>
        <v>32.03</v>
      </c>
      <c r="I14" s="6">
        <f>G14*2</f>
        <v>52</v>
      </c>
      <c r="J14" s="6">
        <v>0</v>
      </c>
      <c r="K14" s="6">
        <v>25</v>
      </c>
      <c r="L14" s="6">
        <f>G14*H14+I14+J14+K14</f>
        <v>909.78</v>
      </c>
    </row>
    <row r="15" spans="1:12" ht="14.1" customHeight="1">
      <c r="A15" s="20">
        <v>12</v>
      </c>
      <c r="B15" s="4" t="s">
        <v>14</v>
      </c>
      <c r="C15" s="4" t="s">
        <v>64</v>
      </c>
      <c r="D15" s="8" t="s">
        <v>114</v>
      </c>
      <c r="E15" s="4" t="s">
        <v>93</v>
      </c>
      <c r="F15" s="4" t="s">
        <v>15</v>
      </c>
      <c r="G15" s="4">
        <v>8</v>
      </c>
      <c r="H15" s="6">
        <f>VLOOKUP(E15,'[1]TTK HEALTHCARE'!$C$3:$D$103,2,FALSE)</f>
        <v>32.03</v>
      </c>
      <c r="I15" s="6">
        <f>G15*2</f>
        <v>16</v>
      </c>
      <c r="J15" s="6">
        <v>0</v>
      </c>
      <c r="K15" s="6">
        <v>25</v>
      </c>
      <c r="L15" s="6">
        <f>G15*H15+I15+J15+K15</f>
        <v>297.24</v>
      </c>
    </row>
    <row r="16" spans="1:12" ht="14.1" customHeight="1">
      <c r="A16" s="20">
        <v>13</v>
      </c>
      <c r="B16" s="4" t="s">
        <v>32</v>
      </c>
      <c r="C16" s="4" t="s">
        <v>75</v>
      </c>
      <c r="D16" s="8" t="s">
        <v>114</v>
      </c>
      <c r="E16" s="4" t="s">
        <v>100</v>
      </c>
      <c r="F16" s="4" t="s">
        <v>33</v>
      </c>
      <c r="G16" s="4">
        <v>30</v>
      </c>
      <c r="H16" s="6">
        <f>VLOOKUP(E16,'[1]TTK HEALTHCARE'!$C$3:$D$103,2,FALSE)</f>
        <v>52</v>
      </c>
      <c r="I16" s="6">
        <f>G16*2</f>
        <v>60</v>
      </c>
      <c r="J16" s="6">
        <v>0</v>
      </c>
      <c r="K16" s="6">
        <v>25</v>
      </c>
      <c r="L16" s="6">
        <f>G16*H16+I16+J16+K16</f>
        <v>1645</v>
      </c>
    </row>
    <row r="17" spans="1:12" ht="14.1" customHeight="1">
      <c r="A17" s="20">
        <v>14</v>
      </c>
      <c r="B17" s="4" t="s">
        <v>32</v>
      </c>
      <c r="C17" s="4" t="s">
        <v>76</v>
      </c>
      <c r="D17" s="8" t="s">
        <v>114</v>
      </c>
      <c r="E17" s="4" t="s">
        <v>94</v>
      </c>
      <c r="F17" s="4" t="s">
        <v>34</v>
      </c>
      <c r="G17" s="4">
        <v>1</v>
      </c>
      <c r="H17" s="6">
        <f>VLOOKUP(E17,'[1]TTK HEALTHCARE'!$C$3:$D$103,2,FALSE)</f>
        <v>49.25</v>
      </c>
      <c r="I17" s="6">
        <f>G17*2</f>
        <v>2</v>
      </c>
      <c r="J17" s="6">
        <v>0</v>
      </c>
      <c r="K17" s="6">
        <v>25</v>
      </c>
      <c r="L17" s="6">
        <f>G17*H17+I17+J17+K17</f>
        <v>76.25</v>
      </c>
    </row>
    <row r="18" spans="1:12" ht="14.1" customHeight="1">
      <c r="A18" s="20">
        <v>15</v>
      </c>
      <c r="B18" s="4" t="s">
        <v>32</v>
      </c>
      <c r="C18" s="4" t="s">
        <v>83</v>
      </c>
      <c r="D18" s="8" t="s">
        <v>114</v>
      </c>
      <c r="E18" s="4" t="s">
        <v>107</v>
      </c>
      <c r="F18" s="4" t="s">
        <v>45</v>
      </c>
      <c r="G18" s="4">
        <v>31</v>
      </c>
      <c r="H18" s="6">
        <f>VLOOKUP(E18,'[1]TTK HEALTHCARE'!$C$3:$D$103,2,FALSE)</f>
        <v>45.89</v>
      </c>
      <c r="I18" s="6">
        <f>G18*2</f>
        <v>62</v>
      </c>
      <c r="J18" s="6">
        <v>0</v>
      </c>
      <c r="K18" s="6">
        <v>25</v>
      </c>
      <c r="L18" s="6">
        <f>G18*H18+I18+J18+K18</f>
        <v>1509.59</v>
      </c>
    </row>
    <row r="19" spans="1:12" ht="14.1" customHeight="1">
      <c r="A19" s="20">
        <v>16</v>
      </c>
      <c r="B19" s="4" t="s">
        <v>32</v>
      </c>
      <c r="C19" s="4" t="s">
        <v>84</v>
      </c>
      <c r="D19" s="8" t="s">
        <v>114</v>
      </c>
      <c r="E19" s="4" t="s">
        <v>108</v>
      </c>
      <c r="F19" s="4" t="s">
        <v>46</v>
      </c>
      <c r="G19" s="4">
        <v>30</v>
      </c>
      <c r="H19" s="6">
        <f>VLOOKUP(E19,'[1]TTK HEALTHCARE'!$C$3:$D$103,2,FALSE)</f>
        <v>45.89</v>
      </c>
      <c r="I19" s="6">
        <f>G19*2</f>
        <v>60</v>
      </c>
      <c r="J19" s="6">
        <v>0</v>
      </c>
      <c r="K19" s="6">
        <v>25</v>
      </c>
      <c r="L19" s="6">
        <f>G19*H19+I19+J19+K19</f>
        <v>1461.7</v>
      </c>
    </row>
    <row r="20" spans="1:12" ht="14.1" customHeight="1">
      <c r="A20" s="20">
        <v>17</v>
      </c>
      <c r="B20" s="4" t="s">
        <v>39</v>
      </c>
      <c r="C20" s="4" t="s">
        <v>80</v>
      </c>
      <c r="D20" s="8" t="s">
        <v>114</v>
      </c>
      <c r="E20" s="4" t="s">
        <v>104</v>
      </c>
      <c r="F20" s="4" t="s">
        <v>40</v>
      </c>
      <c r="G20" s="4">
        <v>9</v>
      </c>
      <c r="H20" s="6">
        <f>VLOOKUP(E20,'[1]TTK HEALTHCARE'!$C$3:$D$103,2,FALSE)</f>
        <v>71.3</v>
      </c>
      <c r="I20" s="6">
        <f>G20*2</f>
        <v>18</v>
      </c>
      <c r="J20" s="6">
        <v>0</v>
      </c>
      <c r="K20" s="6">
        <v>25</v>
      </c>
      <c r="L20" s="6">
        <f>G20*H20+I20+J20+K20</f>
        <v>684.69999999999993</v>
      </c>
    </row>
    <row r="21" spans="1:12" ht="14.1" customHeight="1">
      <c r="A21" s="20">
        <v>18</v>
      </c>
      <c r="B21" s="4" t="s">
        <v>35</v>
      </c>
      <c r="C21" s="4" t="s">
        <v>77</v>
      </c>
      <c r="D21" s="8" t="s">
        <v>114</v>
      </c>
      <c r="E21" s="4" t="s">
        <v>101</v>
      </c>
      <c r="F21" s="4" t="s">
        <v>36</v>
      </c>
      <c r="G21" s="4">
        <v>4</v>
      </c>
      <c r="H21" s="6">
        <f>VLOOKUP(E21,'[1]TTK HEALTHCARE'!$C$3:$D$103,2,FALSE)</f>
        <v>38.96</v>
      </c>
      <c r="I21" s="6">
        <f>G21*2</f>
        <v>8</v>
      </c>
      <c r="J21" s="6">
        <v>0</v>
      </c>
      <c r="K21" s="6">
        <v>25</v>
      </c>
      <c r="L21" s="6">
        <f>G21*H21+I21+J21+K21</f>
        <v>188.84</v>
      </c>
    </row>
    <row r="22" spans="1:12" ht="14.1" customHeight="1">
      <c r="A22" s="20">
        <v>19</v>
      </c>
      <c r="B22" s="4" t="s">
        <v>35</v>
      </c>
      <c r="C22" s="4" t="s">
        <v>91</v>
      </c>
      <c r="D22" s="8" t="s">
        <v>114</v>
      </c>
      <c r="E22" s="4" t="s">
        <v>113</v>
      </c>
      <c r="F22" s="4" t="s">
        <v>53</v>
      </c>
      <c r="G22" s="4">
        <v>8</v>
      </c>
      <c r="H22" s="6">
        <f>VLOOKUP(E22,'[1]TTK HEALTHCARE'!$C$3:$D$103,2,FALSE)</f>
        <v>71.3</v>
      </c>
      <c r="I22" s="6">
        <f>G22*2</f>
        <v>16</v>
      </c>
      <c r="J22" s="6">
        <v>0</v>
      </c>
      <c r="K22" s="6">
        <v>25</v>
      </c>
      <c r="L22" s="6">
        <f>G22*H22+I22+J22+K22</f>
        <v>611.4</v>
      </c>
    </row>
    <row r="23" spans="1:12" ht="14.1" customHeight="1">
      <c r="A23" s="20">
        <v>20</v>
      </c>
      <c r="B23" s="4" t="s">
        <v>17</v>
      </c>
      <c r="C23" s="4" t="s">
        <v>78</v>
      </c>
      <c r="D23" s="8" t="s">
        <v>114</v>
      </c>
      <c r="E23" s="4" t="s">
        <v>102</v>
      </c>
      <c r="F23" s="4" t="s">
        <v>37</v>
      </c>
      <c r="G23" s="4">
        <v>11</v>
      </c>
      <c r="H23" s="6">
        <v>59.75</v>
      </c>
      <c r="I23" s="6">
        <f>G23*2</f>
        <v>22</v>
      </c>
      <c r="J23" s="6">
        <v>0</v>
      </c>
      <c r="K23" s="6">
        <v>25</v>
      </c>
      <c r="L23" s="6">
        <f>G23*H23+I23+J23+K23</f>
        <v>704.25</v>
      </c>
    </row>
    <row r="24" spans="1:12" ht="14.1" customHeight="1">
      <c r="A24" s="20">
        <v>21</v>
      </c>
      <c r="B24" s="4" t="s">
        <v>17</v>
      </c>
      <c r="C24" s="4" t="s">
        <v>66</v>
      </c>
      <c r="D24" s="8" t="s">
        <v>114</v>
      </c>
      <c r="E24" s="4" t="s">
        <v>93</v>
      </c>
      <c r="F24" s="4" t="s">
        <v>18</v>
      </c>
      <c r="G24" s="4">
        <v>10</v>
      </c>
      <c r="H24" s="6">
        <f>VLOOKUP(E24,'[1]TTK HEALTHCARE'!$C$3:$D$103,2,FALSE)</f>
        <v>32.03</v>
      </c>
      <c r="I24" s="6">
        <f>G24*2</f>
        <v>20</v>
      </c>
      <c r="J24" s="6">
        <v>0</v>
      </c>
      <c r="K24" s="6">
        <v>25</v>
      </c>
      <c r="L24" s="6">
        <f>G24*H24+I24+J24+K24</f>
        <v>365.3</v>
      </c>
    </row>
    <row r="25" spans="1:12" ht="14.1" customHeight="1">
      <c r="A25" s="20">
        <v>22</v>
      </c>
      <c r="B25" s="4" t="s">
        <v>17</v>
      </c>
      <c r="C25" s="4" t="s">
        <v>79</v>
      </c>
      <c r="D25" s="8" t="s">
        <v>114</v>
      </c>
      <c r="E25" s="4" t="s">
        <v>103</v>
      </c>
      <c r="F25" s="4" t="s">
        <v>38</v>
      </c>
      <c r="G25" s="4">
        <v>22</v>
      </c>
      <c r="H25" s="6">
        <f>VLOOKUP(E25,'[1]TTK HEALTHCARE'!$C$3:$D$103,2,FALSE)</f>
        <v>53.98</v>
      </c>
      <c r="I25" s="6">
        <f>G25*2</f>
        <v>44</v>
      </c>
      <c r="J25" s="6">
        <v>0</v>
      </c>
      <c r="K25" s="6">
        <v>25</v>
      </c>
      <c r="L25" s="6">
        <f>G25*H25+I25+J25+K25</f>
        <v>1256.56</v>
      </c>
    </row>
    <row r="26" spans="1:12" ht="14.1" customHeight="1">
      <c r="A26" s="20">
        <v>23</v>
      </c>
      <c r="B26" s="4" t="s">
        <v>3</v>
      </c>
      <c r="C26" s="4" t="s">
        <v>65</v>
      </c>
      <c r="D26" s="8" t="s">
        <v>114</v>
      </c>
      <c r="E26" s="4" t="s">
        <v>99</v>
      </c>
      <c r="F26" s="4" t="s">
        <v>16</v>
      </c>
      <c r="G26" s="4">
        <v>10</v>
      </c>
      <c r="H26" s="6">
        <v>38.96</v>
      </c>
      <c r="I26" s="6">
        <f>G26*2</f>
        <v>20</v>
      </c>
      <c r="J26" s="6">
        <v>0</v>
      </c>
      <c r="K26" s="6">
        <v>25</v>
      </c>
      <c r="L26" s="6">
        <f>G26*H26+I26+J26+K26</f>
        <v>434.6</v>
      </c>
    </row>
    <row r="27" spans="1:12" ht="14.1" customHeight="1">
      <c r="A27" s="20">
        <v>24</v>
      </c>
      <c r="B27" s="4" t="s">
        <v>3</v>
      </c>
      <c r="C27" s="4" t="s">
        <v>57</v>
      </c>
      <c r="D27" s="8" t="s">
        <v>114</v>
      </c>
      <c r="E27" s="4" t="s">
        <v>94</v>
      </c>
      <c r="F27" s="4" t="s">
        <v>4</v>
      </c>
      <c r="G27" s="4">
        <v>8</v>
      </c>
      <c r="H27" s="6">
        <f>VLOOKUP(E27,'[1]TTK HEALTHCARE'!$C$3:$D$103,2,FALSE)</f>
        <v>49.25</v>
      </c>
      <c r="I27" s="6">
        <f>G27*2</f>
        <v>16</v>
      </c>
      <c r="J27" s="6">
        <v>0</v>
      </c>
      <c r="K27" s="6">
        <v>25</v>
      </c>
      <c r="L27" s="6">
        <f>G27*H27+I27+J27+K27</f>
        <v>435</v>
      </c>
    </row>
    <row r="28" spans="1:12" ht="14.1" customHeight="1">
      <c r="A28" s="20">
        <v>25</v>
      </c>
      <c r="B28" s="4" t="s">
        <v>3</v>
      </c>
      <c r="C28" s="4" t="s">
        <v>59</v>
      </c>
      <c r="D28" s="8" t="s">
        <v>114</v>
      </c>
      <c r="E28" s="4" t="s">
        <v>95</v>
      </c>
      <c r="F28" s="4" t="s">
        <v>7</v>
      </c>
      <c r="G28" s="4">
        <v>11</v>
      </c>
      <c r="H28" s="6">
        <f>VLOOKUP(E28,'[1]TTK HEALTHCARE'!$C$3:$D$103,2,FALSE)</f>
        <v>45.89</v>
      </c>
      <c r="I28" s="6">
        <f>G28*2</f>
        <v>22</v>
      </c>
      <c r="J28" s="6">
        <v>0</v>
      </c>
      <c r="K28" s="6">
        <v>25</v>
      </c>
      <c r="L28" s="6">
        <f>G28*H28+I28+J28+K28</f>
        <v>551.79</v>
      </c>
    </row>
    <row r="29" spans="1:12" ht="14.1" customHeight="1">
      <c r="A29" s="20">
        <v>26</v>
      </c>
      <c r="B29" s="4" t="s">
        <v>8</v>
      </c>
      <c r="C29" s="4" t="s">
        <v>60</v>
      </c>
      <c r="D29" s="8" t="s">
        <v>114</v>
      </c>
      <c r="E29" s="4" t="s">
        <v>96</v>
      </c>
      <c r="F29" s="4" t="s">
        <v>9</v>
      </c>
      <c r="G29" s="4">
        <v>20</v>
      </c>
      <c r="H29" s="6">
        <f>VLOOKUP(E29,'[1]TTK HEALTHCARE'!$C$3:$D$103,2,FALSE)</f>
        <v>45.89</v>
      </c>
      <c r="I29" s="6">
        <f>G29*2</f>
        <v>40</v>
      </c>
      <c r="J29" s="6">
        <v>0</v>
      </c>
      <c r="K29" s="6">
        <v>25</v>
      </c>
      <c r="L29" s="6">
        <f>G29*H29+I29+J29+K29</f>
        <v>982.8</v>
      </c>
    </row>
    <row r="30" spans="1:12" ht="14.1" customHeight="1">
      <c r="A30" s="20">
        <v>27</v>
      </c>
      <c r="B30" s="4" t="s">
        <v>8</v>
      </c>
      <c r="C30" s="4" t="s">
        <v>85</v>
      </c>
      <c r="D30" s="8" t="s">
        <v>114</v>
      </c>
      <c r="E30" s="4" t="s">
        <v>109</v>
      </c>
      <c r="F30" s="4" t="s">
        <v>47</v>
      </c>
      <c r="G30" s="4">
        <v>14</v>
      </c>
      <c r="H30" s="6">
        <f>VLOOKUP(E30,'[1]TTK HEALTHCARE'!$C$3:$D$103,2,FALSE)</f>
        <v>53.98</v>
      </c>
      <c r="I30" s="6">
        <f>G30*2</f>
        <v>28</v>
      </c>
      <c r="J30" s="6">
        <v>0</v>
      </c>
      <c r="K30" s="6">
        <v>25</v>
      </c>
      <c r="L30" s="6">
        <f>G30*H30+I30+J30+K30</f>
        <v>808.71999999999991</v>
      </c>
    </row>
    <row r="31" spans="1:12" ht="14.1" customHeight="1">
      <c r="A31" s="20">
        <v>28</v>
      </c>
      <c r="B31" s="4" t="s">
        <v>5</v>
      </c>
      <c r="C31" s="4" t="s">
        <v>58</v>
      </c>
      <c r="D31" s="8" t="s">
        <v>114</v>
      </c>
      <c r="E31" s="4" t="s">
        <v>94</v>
      </c>
      <c r="F31" s="4" t="s">
        <v>6</v>
      </c>
      <c r="G31" s="4">
        <v>6</v>
      </c>
      <c r="H31" s="6">
        <f>VLOOKUP(E31,'[1]TTK HEALTHCARE'!$C$3:$D$103,2,FALSE)</f>
        <v>49.25</v>
      </c>
      <c r="I31" s="6">
        <f>G31*2</f>
        <v>12</v>
      </c>
      <c r="J31" s="6">
        <v>0</v>
      </c>
      <c r="K31" s="6">
        <v>25</v>
      </c>
      <c r="L31" s="6">
        <f>G31*H31+I31+J31+K31</f>
        <v>332.5</v>
      </c>
    </row>
    <row r="32" spans="1:12" ht="14.1" customHeight="1">
      <c r="A32" s="20">
        <v>29</v>
      </c>
      <c r="B32" s="4" t="s">
        <v>5</v>
      </c>
      <c r="C32" s="4" t="s">
        <v>87</v>
      </c>
      <c r="D32" s="8" t="s">
        <v>114</v>
      </c>
      <c r="E32" s="4" t="s">
        <v>110</v>
      </c>
      <c r="F32" s="4" t="s">
        <v>49</v>
      </c>
      <c r="G32" s="4">
        <v>8</v>
      </c>
      <c r="H32" s="6">
        <f>VLOOKUP(E32,'[1]TTK HEALTHCARE'!$C$3:$D$103,2,FALSE)</f>
        <v>92</v>
      </c>
      <c r="I32" s="6">
        <f>G32*2</f>
        <v>16</v>
      </c>
      <c r="J32" s="6">
        <v>0</v>
      </c>
      <c r="K32" s="6">
        <v>25</v>
      </c>
      <c r="L32" s="6">
        <f>G32*H32+I32+J32+K32</f>
        <v>777</v>
      </c>
    </row>
    <row r="33" spans="1:12" ht="14.1" customHeight="1">
      <c r="A33" s="20">
        <v>30</v>
      </c>
      <c r="B33" s="4" t="s">
        <v>5</v>
      </c>
      <c r="C33" s="4" t="s">
        <v>88</v>
      </c>
      <c r="D33" s="8" t="s">
        <v>114</v>
      </c>
      <c r="E33" s="4" t="s">
        <v>111</v>
      </c>
      <c r="F33" s="4" t="s">
        <v>50</v>
      </c>
      <c r="G33" s="4">
        <v>17</v>
      </c>
      <c r="H33" s="6">
        <f>VLOOKUP(E33,'[1]TTK HEALTHCARE'!$C$3:$D$103,2,FALSE)</f>
        <v>52</v>
      </c>
      <c r="I33" s="6">
        <f>G33*2</f>
        <v>34</v>
      </c>
      <c r="J33" s="6">
        <v>0</v>
      </c>
      <c r="K33" s="6">
        <v>25</v>
      </c>
      <c r="L33" s="6">
        <f>G33*H33+I33+J33+K33</f>
        <v>943</v>
      </c>
    </row>
    <row r="34" spans="1:12" ht="14.1" customHeight="1">
      <c r="A34" s="20">
        <v>31</v>
      </c>
      <c r="B34" s="4" t="s">
        <v>10</v>
      </c>
      <c r="C34" s="4" t="s">
        <v>61</v>
      </c>
      <c r="D34" s="8" t="s">
        <v>114</v>
      </c>
      <c r="E34" s="4" t="s">
        <v>97</v>
      </c>
      <c r="F34" s="4" t="s">
        <v>11</v>
      </c>
      <c r="G34" s="4">
        <v>12</v>
      </c>
      <c r="H34" s="6">
        <f>VLOOKUP(E34,'[1]TTK HEALTHCARE'!$C$3:$D$103,2,FALSE)</f>
        <v>52</v>
      </c>
      <c r="I34" s="6">
        <f>G34*2</f>
        <v>24</v>
      </c>
      <c r="J34" s="6">
        <v>0</v>
      </c>
      <c r="K34" s="6">
        <v>25</v>
      </c>
      <c r="L34" s="6">
        <f>G34*H34+I34+J34+K34</f>
        <v>673</v>
      </c>
    </row>
    <row r="35" spans="1:12" ht="14.1" customHeight="1">
      <c r="A35" s="20">
        <v>32</v>
      </c>
      <c r="B35" s="4" t="s">
        <v>1</v>
      </c>
      <c r="C35" s="4" t="s">
        <v>63</v>
      </c>
      <c r="D35" s="8" t="s">
        <v>114</v>
      </c>
      <c r="E35" s="4" t="s">
        <v>93</v>
      </c>
      <c r="F35" s="4" t="s">
        <v>13</v>
      </c>
      <c r="G35" s="4">
        <v>11</v>
      </c>
      <c r="H35" s="6">
        <f>VLOOKUP(E35,'[1]TTK HEALTHCARE'!$C$3:$D$103,2,FALSE)</f>
        <v>32.03</v>
      </c>
      <c r="I35" s="6">
        <f>G35*2</f>
        <v>22</v>
      </c>
      <c r="J35" s="6">
        <v>0</v>
      </c>
      <c r="K35" s="6">
        <v>25</v>
      </c>
      <c r="L35" s="6">
        <f>G35*H35+I35+J35+K35</f>
        <v>399.33000000000004</v>
      </c>
    </row>
    <row r="36" spans="1:12" ht="14.1" customHeight="1">
      <c r="A36" s="20">
        <v>33</v>
      </c>
      <c r="B36" s="4" t="s">
        <v>1</v>
      </c>
      <c r="C36" s="4" t="s">
        <v>56</v>
      </c>
      <c r="D36" s="8" t="s">
        <v>114</v>
      </c>
      <c r="E36" s="4" t="s">
        <v>93</v>
      </c>
      <c r="F36" s="4" t="s">
        <v>2</v>
      </c>
      <c r="G36" s="4">
        <v>14</v>
      </c>
      <c r="H36" s="6">
        <f>VLOOKUP(E36,'[1]TTK HEALTHCARE'!$C$3:$D$103,2,FALSE)</f>
        <v>32.03</v>
      </c>
      <c r="I36" s="6">
        <f>G36*2</f>
        <v>28</v>
      </c>
      <c r="J36" s="6">
        <v>0</v>
      </c>
      <c r="K36" s="6">
        <v>25</v>
      </c>
      <c r="L36" s="6">
        <f>G36*H36+I36+J36+K36</f>
        <v>501.42</v>
      </c>
    </row>
    <row r="37" spans="1:12" ht="14.1" customHeight="1">
      <c r="A37" s="20">
        <v>34</v>
      </c>
      <c r="B37" s="4" t="s">
        <v>1</v>
      </c>
      <c r="C37" s="4" t="s">
        <v>62</v>
      </c>
      <c r="D37" s="8" t="s">
        <v>114</v>
      </c>
      <c r="E37" s="4" t="s">
        <v>98</v>
      </c>
      <c r="F37" s="4" t="s">
        <v>12</v>
      </c>
      <c r="G37" s="4">
        <v>2</v>
      </c>
      <c r="H37" s="6">
        <f>VLOOKUP(E37,'[1]TTK HEALTHCARE'!$C$3:$D$103,2,FALSE)</f>
        <v>57</v>
      </c>
      <c r="I37" s="6">
        <f>G37*2</f>
        <v>4</v>
      </c>
      <c r="J37" s="6">
        <v>0</v>
      </c>
      <c r="K37" s="6">
        <v>25</v>
      </c>
      <c r="L37" s="6">
        <f>G37*H37+I37+J37+K37</f>
        <v>143</v>
      </c>
    </row>
    <row r="38" spans="1:12" ht="14.1" customHeight="1">
      <c r="A38" s="20">
        <v>35</v>
      </c>
      <c r="B38" s="4" t="s">
        <v>1</v>
      </c>
      <c r="C38" s="4" t="s">
        <v>89</v>
      </c>
      <c r="D38" s="8" t="s">
        <v>114</v>
      </c>
      <c r="E38" s="4" t="s">
        <v>106</v>
      </c>
      <c r="F38" s="4" t="s">
        <v>51</v>
      </c>
      <c r="G38" s="4">
        <v>1</v>
      </c>
      <c r="H38" s="6">
        <v>102</v>
      </c>
      <c r="I38" s="6">
        <f>G38*2</f>
        <v>2</v>
      </c>
      <c r="J38" s="6">
        <v>0</v>
      </c>
      <c r="K38" s="6">
        <v>25</v>
      </c>
      <c r="L38" s="6">
        <f>G38*H38+I38+J38+K38</f>
        <v>129</v>
      </c>
    </row>
    <row r="39" spans="1:12" ht="14.1" customHeight="1">
      <c r="A39" s="20">
        <v>36</v>
      </c>
      <c r="B39" s="4" t="s">
        <v>1</v>
      </c>
      <c r="C39" s="4" t="s">
        <v>92</v>
      </c>
      <c r="D39" s="8" t="s">
        <v>114</v>
      </c>
      <c r="E39" s="4" t="s">
        <v>112</v>
      </c>
      <c r="F39" s="4" t="s">
        <v>54</v>
      </c>
      <c r="G39" s="4">
        <v>1</v>
      </c>
      <c r="H39" s="6">
        <f>VLOOKUP(E39,'[1]TTK HEALTHCARE'!$C$3:$D$103,2,FALSE)</f>
        <v>45.89</v>
      </c>
      <c r="I39" s="6">
        <f>G39*2</f>
        <v>2</v>
      </c>
      <c r="J39" s="6">
        <v>0</v>
      </c>
      <c r="K39" s="6">
        <v>25</v>
      </c>
      <c r="L39" s="6">
        <f>G39*H39+I39+J39+K39</f>
        <v>72.89</v>
      </c>
    </row>
    <row r="40" spans="1:12" ht="14.1" customHeight="1">
      <c r="A40" s="20">
        <v>37</v>
      </c>
      <c r="B40" s="4" t="s">
        <v>1</v>
      </c>
      <c r="C40" s="4" t="s">
        <v>86</v>
      </c>
      <c r="D40" s="8" t="s">
        <v>114</v>
      </c>
      <c r="E40" s="4" t="s">
        <v>111</v>
      </c>
      <c r="F40" s="4" t="s">
        <v>48</v>
      </c>
      <c r="G40" s="4">
        <v>1</v>
      </c>
      <c r="H40" s="6">
        <f>VLOOKUP(E40,'[1]TTK HEALTHCARE'!$C$3:$D$103,2,FALSE)</f>
        <v>52</v>
      </c>
      <c r="I40" s="6">
        <f>G40*2</f>
        <v>2</v>
      </c>
      <c r="J40" s="6">
        <v>0</v>
      </c>
      <c r="K40" s="6">
        <v>25</v>
      </c>
      <c r="L40" s="6">
        <f>G40*H40+I40+J40+K40</f>
        <v>79</v>
      </c>
    </row>
    <row r="41" spans="1:12" s="3" customFormat="1" ht="14.1" customHeight="1">
      <c r="A41" s="10" t="s">
        <v>127</v>
      </c>
      <c r="B41" s="11"/>
      <c r="C41" s="11"/>
      <c r="D41" s="11"/>
      <c r="E41" s="11"/>
      <c r="F41" s="11"/>
      <c r="G41" s="11"/>
      <c r="H41" s="12"/>
      <c r="I41" s="12"/>
      <c r="J41" s="12"/>
      <c r="K41" s="13"/>
      <c r="L41" s="7">
        <f>ROUND(SUM(L4:L40),0)</f>
        <v>19809</v>
      </c>
    </row>
    <row r="42" spans="1:12" s="3" customFormat="1" ht="30" customHeight="1">
      <c r="A42" s="14" t="s">
        <v>129</v>
      </c>
      <c r="B42" s="14"/>
      <c r="C42" s="14"/>
      <c r="D42" s="14"/>
      <c r="E42" s="14"/>
      <c r="F42" s="14"/>
      <c r="G42" s="14"/>
      <c r="H42" s="15"/>
      <c r="I42" s="15"/>
      <c r="J42" s="15"/>
      <c r="K42" s="15"/>
      <c r="L42" s="15"/>
    </row>
    <row r="43" spans="1:12" s="3" customFormat="1" ht="30" customHeight="1">
      <c r="A43" s="14" t="s">
        <v>55</v>
      </c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</row>
    <row r="44" spans="1:12">
      <c r="G44" s="5">
        <f>SUM(G4:G40)</f>
        <v>374</v>
      </c>
    </row>
  </sheetData>
  <sortState ref="B4:L40">
    <sortCondition ref="B4:B40"/>
    <sortCondition ref="C4:C40"/>
  </sortState>
  <mergeCells count="7">
    <mergeCell ref="A41:K41"/>
    <mergeCell ref="A42:L42"/>
    <mergeCell ref="A43:L43"/>
    <mergeCell ref="A1:H1"/>
    <mergeCell ref="A2:H2"/>
    <mergeCell ref="I1:L1"/>
    <mergeCell ref="I2:L2"/>
  </mergeCells>
  <conditionalFormatting sqref="C4:C40">
    <cfRule type="duplicateValues" dxfId="1" priority="14"/>
  </conditionalFormatting>
  <conditionalFormatting sqref="C1:C1048576">
    <cfRule type="duplicateValues" dxfId="0" priority="1"/>
  </conditionalFormatting>
  <pageMargins left="0.31" right="0.26" top="0.4" bottom="0.16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2024-08-13T08:45:00Z</cp:lastPrinted>
  <dcterms:created xsi:type="dcterms:W3CDTF">2024-08-12T05:41:03Z</dcterms:created>
  <dcterms:modified xsi:type="dcterms:W3CDTF">2024-08-13T08:45:51Z</dcterms:modified>
</cp:coreProperties>
</file>