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0" i="1"/>
  <c r="J5"/>
  <c r="J7"/>
  <c r="J8"/>
  <c r="J6"/>
  <c r="J9"/>
  <c r="J4"/>
  <c r="I9"/>
  <c r="I5"/>
  <c r="L5" s="1"/>
  <c r="I7"/>
  <c r="I8"/>
  <c r="L8" s="1"/>
  <c r="I6"/>
  <c r="L6" s="1"/>
  <c r="I4"/>
  <c r="H7"/>
  <c r="L7" s="1"/>
  <c r="H9"/>
  <c r="L9" s="1"/>
  <c r="H4"/>
  <c r="L4" s="1"/>
</calcChain>
</file>

<file path=xl/sharedStrings.xml><?xml version="1.0" encoding="utf-8"?>
<sst xmlns="http://schemas.openxmlformats.org/spreadsheetml/2006/main" count="48" uniqueCount="41">
  <si>
    <t>INVOICE
PRAGATI LOGISTICS,SAMANTA SAHI KHUNTIA LANE,8984191006
GST No:21AGHPB9356M1Z9</t>
  </si>
  <si>
    <t>DD</t>
  </si>
  <si>
    <t>01/5/2024</t>
  </si>
  <si>
    <t>43</t>
  </si>
  <si>
    <t>0044</t>
  </si>
  <si>
    <t>07/5/2024</t>
  </si>
  <si>
    <t>0064</t>
  </si>
  <si>
    <t>18/5/2024</t>
  </si>
  <si>
    <t>0092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</si>
  <si>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</si>
  <si>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</si>
  <si>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0102</t>
  </si>
  <si>
    <t>24/5/2024</t>
  </si>
  <si>
    <t>0059</t>
  </si>
  <si>
    <t>04/5/2024</t>
  </si>
  <si>
    <t>PL/JA/02241</t>
  </si>
  <si>
    <t>PL/JA/02608</t>
  </si>
  <si>
    <t>PL/JA/02954</t>
  </si>
  <si>
    <t>PL/JA/03619</t>
  </si>
  <si>
    <t>PL/JA/02712</t>
  </si>
  <si>
    <t>PL/JA/04075</t>
  </si>
  <si>
    <t>BARIPADA</t>
  </si>
  <si>
    <t>JHARSUGUDA</t>
  </si>
  <si>
    <t>JAJPUR ROAD</t>
  </si>
  <si>
    <t>JEYPORE</t>
  </si>
  <si>
    <t>BALIKUDA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</si>
  <si>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</si>
  <si>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</si>
  <si>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</si>
  <si>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</si>
  <si>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</si>
  <si>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</si>
  <si>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</si>
  <si>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</si>
  <si>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</si>
  <si>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</si>
  <si>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</si>
  <si>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</si>
  <si>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ULTIMA SEARCH
Address:JAGATPUR-CTC,671243225
GST No:21AAAFU7129A1ZS
</t>
  </si>
  <si>
    <t>Bill Date:05/31/2024
Bill #:Inv-6879/24-25
Total Amount:3330.00</t>
  </si>
  <si>
    <t>(RUPEES THREE THOUSAND THREE HUNDRED THIRTY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</si>
</sst>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7</xdr:col>
      <xdr:colOff>85725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85725"/>
          <a:ext cx="36480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APRIL/ULTIMA%20SEARCH%20LT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JHUMPURA</v>
          </cell>
          <cell r="F4" t="str">
            <v>834</v>
          </cell>
          <cell r="G4">
            <v>11</v>
          </cell>
          <cell r="H4">
            <v>80</v>
          </cell>
        </row>
        <row r="5">
          <cell r="E5" t="str">
            <v>BHADRAK</v>
          </cell>
          <cell r="F5" t="str">
            <v>824</v>
          </cell>
          <cell r="G5">
            <v>3</v>
          </cell>
          <cell r="H5">
            <v>80</v>
          </cell>
        </row>
        <row r="6">
          <cell r="E6" t="str">
            <v>BALIKUDA</v>
          </cell>
          <cell r="F6" t="str">
            <v>0833</v>
          </cell>
          <cell r="G6">
            <v>5</v>
          </cell>
          <cell r="H6">
            <v>60</v>
          </cell>
        </row>
        <row r="7">
          <cell r="E7" t="str">
            <v>BARIPADA</v>
          </cell>
          <cell r="F7" t="str">
            <v>004</v>
          </cell>
          <cell r="G7">
            <v>4</v>
          </cell>
          <cell r="H7">
            <v>80</v>
          </cell>
        </row>
        <row r="8">
          <cell r="E8" t="str">
            <v>DHENKANAL</v>
          </cell>
          <cell r="F8" t="str">
            <v>0005</v>
          </cell>
          <cell r="G8">
            <v>5</v>
          </cell>
          <cell r="H8">
            <v>60</v>
          </cell>
        </row>
        <row r="9">
          <cell r="E9" t="str">
            <v>ROURKELA</v>
          </cell>
          <cell r="F9" t="str">
            <v>0024</v>
          </cell>
          <cell r="G9">
            <v>5</v>
          </cell>
          <cell r="H9">
            <v>80</v>
          </cell>
        </row>
        <row r="10">
          <cell r="E10" t="str">
            <v>DHENKANAL</v>
          </cell>
          <cell r="F10" t="str">
            <v>0028</v>
          </cell>
          <cell r="G10">
            <v>4</v>
          </cell>
          <cell r="H10">
            <v>60</v>
          </cell>
        </row>
        <row r="11">
          <cell r="E11" t="str">
            <v>KHARIAR ROAD</v>
          </cell>
          <cell r="F11" t="str">
            <v>29</v>
          </cell>
          <cell r="G11">
            <v>8</v>
          </cell>
          <cell r="H11">
            <v>110</v>
          </cell>
        </row>
        <row r="12">
          <cell r="E12" t="str">
            <v>BARIPADA</v>
          </cell>
          <cell r="F12" t="str">
            <v>030</v>
          </cell>
          <cell r="G12">
            <v>2</v>
          </cell>
          <cell r="H12">
            <v>80</v>
          </cell>
        </row>
        <row r="13">
          <cell r="E13" t="str">
            <v>BARIPADA</v>
          </cell>
          <cell r="F13" t="str">
            <v>31</v>
          </cell>
          <cell r="G13">
            <v>3</v>
          </cell>
          <cell r="H13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N7" sqref="N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62.25" customHeight="1">
      <c r="A2" s="15" t="s">
        <v>38</v>
      </c>
      <c r="B2" s="16"/>
      <c r="C2" s="16"/>
      <c r="D2" s="16"/>
      <c r="E2" s="16"/>
      <c r="F2" s="16"/>
      <c r="G2" s="16"/>
      <c r="H2" s="17"/>
      <c r="I2" s="18" t="s">
        <v>39</v>
      </c>
      <c r="J2" s="18"/>
      <c r="K2" s="18"/>
      <c r="L2" s="18"/>
    </row>
    <row r="3" spans="1:12" s="3" customFormat="1">
      <c r="A3" s="5" t="s">
        <v>27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32</v>
      </c>
      <c r="G3" s="5" t="s">
        <v>33</v>
      </c>
      <c r="H3" s="7" t="s">
        <v>34</v>
      </c>
      <c r="I3" s="7" t="s">
        <v>35</v>
      </c>
      <c r="J3" s="7" t="s">
        <v>1</v>
      </c>
      <c r="K3" s="7" t="s">
        <v>36</v>
      </c>
      <c r="L3" s="7" t="s">
        <v>37</v>
      </c>
    </row>
    <row r="4" spans="1:12">
      <c r="A4" s="4">
        <v>1</v>
      </c>
      <c r="B4" s="4" t="s">
        <v>2</v>
      </c>
      <c r="C4" s="4" t="s">
        <v>15</v>
      </c>
      <c r="D4" s="8" t="s">
        <v>26</v>
      </c>
      <c r="E4" s="4" t="s">
        <v>21</v>
      </c>
      <c r="F4" s="4" t="s">
        <v>3</v>
      </c>
      <c r="G4" s="4">
        <v>2</v>
      </c>
      <c r="H4" s="6">
        <f>VLOOKUP(E4,[1]Invoice!$E$4:$H$13,4,FALSE)</f>
        <v>80</v>
      </c>
      <c r="I4" s="6">
        <f t="shared" ref="I4:I9" si="0">G4*2</f>
        <v>4</v>
      </c>
      <c r="J4" s="6">
        <f t="shared" ref="J4:J9" si="1">G4*8</f>
        <v>16</v>
      </c>
      <c r="K4" s="6">
        <v>50</v>
      </c>
      <c r="L4" s="6">
        <f t="shared" ref="L4:L9" si="2">G4*H4+I4+J4+K4</f>
        <v>230</v>
      </c>
    </row>
    <row r="5" spans="1:12">
      <c r="A5" s="4">
        <v>2</v>
      </c>
      <c r="B5" s="4" t="s">
        <v>2</v>
      </c>
      <c r="C5" s="4" t="s">
        <v>16</v>
      </c>
      <c r="D5" s="8" t="s">
        <v>26</v>
      </c>
      <c r="E5" s="4" t="s">
        <v>22</v>
      </c>
      <c r="F5" s="4" t="s">
        <v>4</v>
      </c>
      <c r="G5" s="4">
        <v>6</v>
      </c>
      <c r="H5" s="6">
        <v>80</v>
      </c>
      <c r="I5" s="6">
        <f t="shared" si="0"/>
        <v>12</v>
      </c>
      <c r="J5" s="6">
        <f t="shared" si="1"/>
        <v>48</v>
      </c>
      <c r="K5" s="6">
        <v>50</v>
      </c>
      <c r="L5" s="6">
        <f t="shared" si="2"/>
        <v>590</v>
      </c>
    </row>
    <row r="6" spans="1:12">
      <c r="A6" s="4">
        <v>3</v>
      </c>
      <c r="B6" s="4" t="s">
        <v>14</v>
      </c>
      <c r="C6" s="4" t="s">
        <v>19</v>
      </c>
      <c r="D6" s="8" t="s">
        <v>26</v>
      </c>
      <c r="E6" s="4" t="s">
        <v>24</v>
      </c>
      <c r="F6" s="4" t="s">
        <v>13</v>
      </c>
      <c r="G6" s="4">
        <v>3</v>
      </c>
      <c r="H6" s="6">
        <v>90</v>
      </c>
      <c r="I6" s="6">
        <f t="shared" si="0"/>
        <v>6</v>
      </c>
      <c r="J6" s="6">
        <f t="shared" si="1"/>
        <v>24</v>
      </c>
      <c r="K6" s="6">
        <v>50</v>
      </c>
      <c r="L6" s="6">
        <f t="shared" si="2"/>
        <v>350</v>
      </c>
    </row>
    <row r="7" spans="1:12">
      <c r="A7" s="4">
        <v>4</v>
      </c>
      <c r="B7" s="4" t="s">
        <v>5</v>
      </c>
      <c r="C7" s="4" t="s">
        <v>17</v>
      </c>
      <c r="D7" s="8" t="s">
        <v>26</v>
      </c>
      <c r="E7" s="4" t="s">
        <v>21</v>
      </c>
      <c r="F7" s="4" t="s">
        <v>6</v>
      </c>
      <c r="G7" s="4">
        <v>6</v>
      </c>
      <c r="H7" s="6">
        <f>VLOOKUP(E7,[1]Invoice!$E$4:$H$13,4,FALSE)</f>
        <v>80</v>
      </c>
      <c r="I7" s="6">
        <f t="shared" si="0"/>
        <v>12</v>
      </c>
      <c r="J7" s="6">
        <f t="shared" si="1"/>
        <v>48</v>
      </c>
      <c r="K7" s="6">
        <v>50</v>
      </c>
      <c r="L7" s="6">
        <f t="shared" si="2"/>
        <v>590</v>
      </c>
    </row>
    <row r="8" spans="1:12" s="3" customFormat="1">
      <c r="A8" s="4">
        <v>1</v>
      </c>
      <c r="B8" s="4" t="s">
        <v>7</v>
      </c>
      <c r="C8" s="4" t="s">
        <v>18</v>
      </c>
      <c r="D8" s="8" t="s">
        <v>26</v>
      </c>
      <c r="E8" s="4" t="s">
        <v>23</v>
      </c>
      <c r="F8" s="4" t="s">
        <v>8</v>
      </c>
      <c r="G8" s="4">
        <v>13</v>
      </c>
      <c r="H8" s="6">
        <v>60</v>
      </c>
      <c r="I8" s="6">
        <f t="shared" si="0"/>
        <v>26</v>
      </c>
      <c r="J8" s="6">
        <f t="shared" si="1"/>
        <v>104</v>
      </c>
      <c r="K8" s="6">
        <v>50</v>
      </c>
      <c r="L8" s="6">
        <f t="shared" si="2"/>
        <v>960</v>
      </c>
    </row>
    <row r="9" spans="1:12" s="3" customFormat="1">
      <c r="A9" s="4">
        <v>2</v>
      </c>
      <c r="B9" s="4" t="s">
        <v>12</v>
      </c>
      <c r="C9" s="4" t="s">
        <v>20</v>
      </c>
      <c r="D9" s="8" t="s">
        <v>26</v>
      </c>
      <c r="E9" s="4" t="s">
        <v>25</v>
      </c>
      <c r="F9" s="4" t="s">
        <v>11</v>
      </c>
      <c r="G9" s="4">
        <v>8</v>
      </c>
      <c r="H9" s="6">
        <f>VLOOKUP(E9,[1]Invoice!$E$4:$H$13,4,FALSE)</f>
        <v>60</v>
      </c>
      <c r="I9" s="6">
        <f t="shared" si="0"/>
        <v>16</v>
      </c>
      <c r="J9" s="6">
        <f t="shared" si="1"/>
        <v>64</v>
      </c>
      <c r="K9" s="6">
        <v>50</v>
      </c>
      <c r="L9" s="6">
        <f t="shared" si="2"/>
        <v>610</v>
      </c>
    </row>
    <row r="10" spans="1:12" s="3" customFormat="1">
      <c r="A10" s="9" t="s">
        <v>40</v>
      </c>
      <c r="B10" s="10"/>
      <c r="C10" s="10"/>
      <c r="D10" s="10"/>
      <c r="E10" s="10"/>
      <c r="F10" s="10"/>
      <c r="G10" s="10"/>
      <c r="H10" s="11"/>
      <c r="I10" s="11"/>
      <c r="J10" s="11"/>
      <c r="K10" s="12"/>
      <c r="L10" s="7">
        <f>SUM(L4:L9)</f>
        <v>3330</v>
      </c>
    </row>
    <row r="11" spans="1:12" ht="28.5" customHeight="1">
      <c r="A11" s="13" t="s">
        <v>9</v>
      </c>
      <c r="B11" s="13"/>
      <c r="C11" s="13"/>
      <c r="D11" s="13"/>
      <c r="E11" s="13"/>
      <c r="F11" s="13"/>
      <c r="G11" s="13"/>
      <c r="H11" s="14"/>
      <c r="I11" s="14"/>
      <c r="J11" s="14"/>
      <c r="K11" s="14"/>
      <c r="L11" s="14"/>
    </row>
    <row r="12" spans="1:12" ht="28.5" customHeight="1">
      <c r="A12" s="13" t="s">
        <v>10</v>
      </c>
      <c r="B12" s="13"/>
      <c r="C12" s="13"/>
      <c r="D12" s="13"/>
      <c r="E12" s="13"/>
      <c r="F12" s="13"/>
      <c r="G12" s="13"/>
      <c r="H12" s="14"/>
      <c r="I12" s="14"/>
      <c r="J12" s="14"/>
      <c r="K12" s="14"/>
      <c r="L12" s="14"/>
    </row>
  </sheetData>
  <sortState ref="B4:L9">
    <sortCondition ref="B4"/>
  </sortState>
  <mergeCells count="7">
    <mergeCell ref="A10:K10"/>
    <mergeCell ref="A11:L11"/>
    <mergeCell ref="A12:L12"/>
    <mergeCell ref="A1:H1"/>
    <mergeCell ref="A2:H2"/>
    <mergeCell ref="I1:L1"/>
    <mergeCell ref="I2:L2"/>
  </mergeCells>
  <pageMargins left="0.48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2024-06-06T07:40:12Z</cp:lastPrinted>
  <dcterms:created xsi:type="dcterms:W3CDTF">2024-06-05T04:06:26Z</dcterms:created>
  <dcterms:modified xsi:type="dcterms:W3CDTF">2024-06-06T07:40:14Z</dcterms:modified>
</cp:coreProperties>
</file>