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K14"/>
  <c r="K8"/>
  <c r="K12"/>
  <c r="K13"/>
  <c r="I5"/>
  <c r="I6"/>
  <c r="I7"/>
  <c r="I8"/>
  <c r="I9"/>
  <c r="I10"/>
  <c r="I11"/>
  <c r="I12"/>
  <c r="I13"/>
  <c r="I4"/>
  <c r="H5"/>
  <c r="K5" s="1"/>
  <c r="H6"/>
  <c r="K6" s="1"/>
  <c r="H7"/>
  <c r="K7" s="1"/>
  <c r="H9"/>
  <c r="K9" s="1"/>
  <c r="H10"/>
  <c r="K10" s="1"/>
  <c r="H11"/>
  <c r="K11" s="1"/>
  <c r="H4"/>
  <c r="K4" s="1"/>
</calcChain>
</file>

<file path=xl/sharedStrings.xml><?xml version="1.0" encoding="utf-8"?>
<sst xmlns="http://schemas.openxmlformats.org/spreadsheetml/2006/main" count="67" uniqueCount="52">
  <si>
    <t>01/12/2025</t>
  </si>
  <si>
    <t>664</t>
  </si>
  <si>
    <t>652</t>
  </si>
  <si>
    <t>641</t>
  </si>
  <si>
    <t>632/633/634</t>
  </si>
  <si>
    <t>02/12/2025</t>
  </si>
  <si>
    <t>644</t>
  </si>
  <si>
    <t>11/12/2025</t>
  </si>
  <si>
    <t>0678</t>
  </si>
  <si>
    <t>16/12/2025</t>
  </si>
  <si>
    <t>2526</t>
  </si>
  <si>
    <t>19/12/2025</t>
  </si>
  <si>
    <t>694/695</t>
  </si>
  <si>
    <t>25/12/2025</t>
  </si>
  <si>
    <t>709</t>
  </si>
  <si>
    <t>27/12/2025</t>
  </si>
  <si>
    <t>721</t>
  </si>
  <si>
    <t>JHUMPURA</t>
  </si>
  <si>
    <t>BARIPADA</t>
  </si>
  <si>
    <t>JHARSUGUDA</t>
  </si>
  <si>
    <t>PURI</t>
  </si>
  <si>
    <t>JAJPUR ROAD</t>
  </si>
  <si>
    <t>RAYAGADA</t>
  </si>
  <si>
    <t>DHENKANAL</t>
  </si>
  <si>
    <t>CTC</t>
  </si>
  <si>
    <t>JA/15181</t>
  </si>
  <si>
    <t>JA/15183</t>
  </si>
  <si>
    <t>JA/15185</t>
  </si>
  <si>
    <t>JA/15227</t>
  </si>
  <si>
    <t>JA/15240</t>
  </si>
  <si>
    <t>JA/15704</t>
  </si>
  <si>
    <t>JA/15990</t>
  </si>
  <si>
    <t>JA/16127</t>
  </si>
  <si>
    <t>JA/16407</t>
  </si>
  <si>
    <t>JA/16572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</si>
  <si>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</si>
  <si>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</si>
  <si>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</si>
  <si>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</si>
  <si>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</si>
  <si>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</si>
  <si>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</si>
  <si>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</si>
  <si>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</si>
  <si>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</si>
  <si>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</si>
  <si>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</si>
  <si>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</si>
  <si>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</si>
  <si>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(RUPEES SIX THOUSAND THREE HUNDRED TWENTY FOUR ONLY)</t>
  </si>
  <si>
    <t>Bill Date: 31/12/2025
Bill NO : 23239
Total Amount : 6324.00</t>
  </si>
  <si>
    <t>Kindly, verify &amp; confirm within 7 days, else GST will be filed by 20th JAN,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</si>
</sst>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257175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BRAJARAJNAGAR</v>
          </cell>
          <cell r="G4">
            <v>3</v>
          </cell>
          <cell r="H4">
            <v>80</v>
          </cell>
        </row>
        <row r="5">
          <cell r="F5" t="str">
            <v>CHHATRAPUR</v>
          </cell>
          <cell r="G5">
            <v>11</v>
          </cell>
          <cell r="H5">
            <v>80</v>
          </cell>
        </row>
        <row r="6">
          <cell r="F6" t="str">
            <v>JHUMPURA</v>
          </cell>
          <cell r="G6">
            <v>10</v>
          </cell>
          <cell r="H6">
            <v>80</v>
          </cell>
        </row>
        <row r="7">
          <cell r="F7" t="str">
            <v>BHADRAK</v>
          </cell>
          <cell r="G7">
            <v>5</v>
          </cell>
          <cell r="H7">
            <v>72</v>
          </cell>
        </row>
        <row r="8">
          <cell r="F8" t="str">
            <v>BARIPADA</v>
          </cell>
          <cell r="G8">
            <v>2</v>
          </cell>
          <cell r="H8">
            <v>80</v>
          </cell>
        </row>
        <row r="9">
          <cell r="F9" t="str">
            <v>RAYAGADA</v>
          </cell>
          <cell r="G9">
            <v>12</v>
          </cell>
          <cell r="H9">
            <v>80</v>
          </cell>
        </row>
        <row r="10">
          <cell r="F10" t="str">
            <v>JAJPUR ROAD</v>
          </cell>
          <cell r="G10">
            <v>9</v>
          </cell>
          <cell r="H10">
            <v>60</v>
          </cell>
        </row>
        <row r="11">
          <cell r="F11" t="str">
            <v>BALASORE</v>
          </cell>
          <cell r="G11">
            <v>13</v>
          </cell>
          <cell r="H11">
            <v>80</v>
          </cell>
        </row>
        <row r="12">
          <cell r="F12" t="str">
            <v>BARIPADA</v>
          </cell>
          <cell r="G12">
            <v>31</v>
          </cell>
          <cell r="H12">
            <v>80</v>
          </cell>
        </row>
        <row r="13">
          <cell r="F13" t="str">
            <v>JEYPORE</v>
          </cell>
          <cell r="G13">
            <v>22</v>
          </cell>
          <cell r="H13">
            <v>90</v>
          </cell>
        </row>
        <row r="14">
          <cell r="F14" t="str">
            <v>CHHATRAPUR</v>
          </cell>
          <cell r="G14">
            <v>5</v>
          </cell>
          <cell r="H14">
            <v>80</v>
          </cell>
        </row>
        <row r="15">
          <cell r="F15" t="str">
            <v>BARIPADA</v>
          </cell>
          <cell r="G15">
            <v>3</v>
          </cell>
          <cell r="H15">
            <v>80</v>
          </cell>
        </row>
        <row r="16">
          <cell r="F16" t="str">
            <v>JHARSUGUDA</v>
          </cell>
          <cell r="G16">
            <v>5</v>
          </cell>
          <cell r="H16">
            <v>80</v>
          </cell>
        </row>
        <row r="17">
          <cell r="F17" t="str">
            <v>BALASORE</v>
          </cell>
          <cell r="G17">
            <v>5</v>
          </cell>
          <cell r="H17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1.71093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46</v>
      </c>
      <c r="J1" s="19"/>
      <c r="K1" s="19"/>
    </row>
    <row r="2" spans="1:11" s="1" customFormat="1" ht="61.5" customHeight="1">
      <c r="A2" s="16" t="s">
        <v>47</v>
      </c>
      <c r="B2" s="17"/>
      <c r="C2" s="17"/>
      <c r="D2" s="17"/>
      <c r="E2" s="17"/>
      <c r="F2" s="17"/>
      <c r="G2" s="17"/>
      <c r="H2" s="18"/>
      <c r="I2" s="20" t="s">
        <v>50</v>
      </c>
      <c r="J2" s="20"/>
      <c r="K2" s="20"/>
    </row>
    <row r="3" spans="1:11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10</v>
      </c>
      <c r="H4" s="6">
        <f>VLOOKUP(F4,[1]Consignment!$F$4:$H$17,3,FALSE)</f>
        <v>80</v>
      </c>
      <c r="I4" s="6">
        <f>G4*8</f>
        <v>80</v>
      </c>
      <c r="J4" s="6">
        <v>50</v>
      </c>
      <c r="K4" s="6">
        <f>G4*H4+I4+J4</f>
        <v>930</v>
      </c>
    </row>
    <row r="5" spans="1:11">
      <c r="A5" s="2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18</v>
      </c>
      <c r="G5" s="2">
        <v>3</v>
      </c>
      <c r="H5" s="6">
        <f>VLOOKUP(F5,[1]Consignment!$F$4:$H$17,3,FALSE)</f>
        <v>80</v>
      </c>
      <c r="I5" s="6">
        <f t="shared" ref="I5:I13" si="0">G5*8</f>
        <v>24</v>
      </c>
      <c r="J5" s="6">
        <v>50</v>
      </c>
      <c r="K5" s="6">
        <f t="shared" ref="K5:K13" si="1">G5*H5+I5+J5</f>
        <v>314</v>
      </c>
    </row>
    <row r="6" spans="1:11">
      <c r="A6" s="2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2" t="s">
        <v>18</v>
      </c>
      <c r="G6" s="2">
        <v>13</v>
      </c>
      <c r="H6" s="6">
        <f>VLOOKUP(F6,[1]Consignment!$F$4:$H$17,3,FALSE)</f>
        <v>80</v>
      </c>
      <c r="I6" s="6">
        <f t="shared" si="0"/>
        <v>104</v>
      </c>
      <c r="J6" s="6">
        <v>50</v>
      </c>
      <c r="K6" s="6">
        <f t="shared" si="1"/>
        <v>1194</v>
      </c>
    </row>
    <row r="7" spans="1:11">
      <c r="A7" s="2">
        <v>4</v>
      </c>
      <c r="B7" s="2" t="s">
        <v>0</v>
      </c>
      <c r="C7" s="2" t="s">
        <v>28</v>
      </c>
      <c r="D7" s="2" t="s">
        <v>4</v>
      </c>
      <c r="E7" s="3" t="s">
        <v>24</v>
      </c>
      <c r="F7" s="2" t="s">
        <v>19</v>
      </c>
      <c r="G7" s="2">
        <v>5</v>
      </c>
      <c r="H7" s="6">
        <f>VLOOKUP(F7,[1]Consignment!$F$4:$H$17,3,FALSE)</f>
        <v>80</v>
      </c>
      <c r="I7" s="6">
        <f t="shared" si="0"/>
        <v>40</v>
      </c>
      <c r="J7" s="6">
        <v>50</v>
      </c>
      <c r="K7" s="6">
        <f t="shared" si="1"/>
        <v>490</v>
      </c>
    </row>
    <row r="8" spans="1:11">
      <c r="A8" s="2">
        <v>5</v>
      </c>
      <c r="B8" s="2" t="s">
        <v>5</v>
      </c>
      <c r="C8" s="2" t="s">
        <v>29</v>
      </c>
      <c r="D8" s="2" t="s">
        <v>6</v>
      </c>
      <c r="E8" s="3" t="s">
        <v>24</v>
      </c>
      <c r="F8" s="2" t="s">
        <v>20</v>
      </c>
      <c r="G8" s="2">
        <v>3</v>
      </c>
      <c r="H8" s="6">
        <v>60</v>
      </c>
      <c r="I8" s="6">
        <f t="shared" si="0"/>
        <v>24</v>
      </c>
      <c r="J8" s="6">
        <v>50</v>
      </c>
      <c r="K8" s="6">
        <f t="shared" si="1"/>
        <v>254</v>
      </c>
    </row>
    <row r="9" spans="1:11">
      <c r="A9" s="2">
        <v>6</v>
      </c>
      <c r="B9" s="2" t="s">
        <v>7</v>
      </c>
      <c r="C9" s="2" t="s">
        <v>30</v>
      </c>
      <c r="D9" s="2" t="s">
        <v>8</v>
      </c>
      <c r="E9" s="3" t="s">
        <v>24</v>
      </c>
      <c r="F9" s="2" t="s">
        <v>19</v>
      </c>
      <c r="G9" s="2">
        <v>2</v>
      </c>
      <c r="H9" s="6">
        <f>VLOOKUP(F9,[1]Consignment!$F$4:$H$17,3,FALSE)</f>
        <v>80</v>
      </c>
      <c r="I9" s="6">
        <f t="shared" si="0"/>
        <v>16</v>
      </c>
      <c r="J9" s="6">
        <v>50</v>
      </c>
      <c r="K9" s="6">
        <f t="shared" si="1"/>
        <v>226</v>
      </c>
    </row>
    <row r="10" spans="1:11">
      <c r="A10" s="2">
        <v>7</v>
      </c>
      <c r="B10" s="2" t="s">
        <v>9</v>
      </c>
      <c r="C10" s="2" t="s">
        <v>31</v>
      </c>
      <c r="D10" s="2" t="s">
        <v>10</v>
      </c>
      <c r="E10" s="3" t="s">
        <v>24</v>
      </c>
      <c r="F10" s="2" t="s">
        <v>21</v>
      </c>
      <c r="G10" s="2">
        <v>11</v>
      </c>
      <c r="H10" s="6">
        <f>VLOOKUP(F10,[1]Consignment!$F$4:$H$17,3,FALSE)</f>
        <v>60</v>
      </c>
      <c r="I10" s="6">
        <f t="shared" si="0"/>
        <v>88</v>
      </c>
      <c r="J10" s="6">
        <v>50</v>
      </c>
      <c r="K10" s="6">
        <f t="shared" si="1"/>
        <v>798</v>
      </c>
    </row>
    <row r="11" spans="1:11">
      <c r="A11" s="2">
        <v>8</v>
      </c>
      <c r="B11" s="2" t="s">
        <v>11</v>
      </c>
      <c r="C11" s="2" t="s">
        <v>32</v>
      </c>
      <c r="D11" s="2" t="s">
        <v>12</v>
      </c>
      <c r="E11" s="3" t="s">
        <v>24</v>
      </c>
      <c r="F11" s="2" t="s">
        <v>22</v>
      </c>
      <c r="G11" s="2">
        <v>10</v>
      </c>
      <c r="H11" s="6">
        <f>VLOOKUP(F11,[1]Consignment!$F$4:$H$17,3,FALSE)</f>
        <v>80</v>
      </c>
      <c r="I11" s="6">
        <f t="shared" si="0"/>
        <v>80</v>
      </c>
      <c r="J11" s="6">
        <v>50</v>
      </c>
      <c r="K11" s="6">
        <f t="shared" si="1"/>
        <v>930</v>
      </c>
    </row>
    <row r="12" spans="1:11">
      <c r="A12" s="2">
        <v>9</v>
      </c>
      <c r="B12" s="2" t="s">
        <v>13</v>
      </c>
      <c r="C12" s="2" t="s">
        <v>33</v>
      </c>
      <c r="D12" s="2" t="s">
        <v>14</v>
      </c>
      <c r="E12" s="3" t="s">
        <v>24</v>
      </c>
      <c r="F12" s="2" t="s">
        <v>23</v>
      </c>
      <c r="G12" s="2">
        <v>8</v>
      </c>
      <c r="H12" s="6">
        <v>60</v>
      </c>
      <c r="I12" s="6">
        <f t="shared" si="0"/>
        <v>64</v>
      </c>
      <c r="J12" s="6">
        <v>50</v>
      </c>
      <c r="K12" s="6">
        <f t="shared" si="1"/>
        <v>594</v>
      </c>
    </row>
    <row r="13" spans="1:11">
      <c r="A13" s="2">
        <v>10</v>
      </c>
      <c r="B13" s="2" t="s">
        <v>15</v>
      </c>
      <c r="C13" s="2" t="s">
        <v>34</v>
      </c>
      <c r="D13" s="2" t="s">
        <v>16</v>
      </c>
      <c r="E13" s="3" t="s">
        <v>24</v>
      </c>
      <c r="F13" s="2" t="s">
        <v>20</v>
      </c>
      <c r="G13" s="2">
        <v>8</v>
      </c>
      <c r="H13" s="6">
        <v>60</v>
      </c>
      <c r="I13" s="6">
        <f t="shared" si="0"/>
        <v>64</v>
      </c>
      <c r="J13" s="6">
        <v>50</v>
      </c>
      <c r="K13" s="6">
        <f t="shared" si="1"/>
        <v>594</v>
      </c>
    </row>
    <row r="14" spans="1:11" s="8" customFormat="1">
      <c r="A14" s="10" t="s">
        <v>49</v>
      </c>
      <c r="B14" s="11"/>
      <c r="C14" s="11"/>
      <c r="D14" s="11"/>
      <c r="E14" s="11"/>
      <c r="F14" s="11"/>
      <c r="G14" s="11"/>
      <c r="H14" s="12"/>
      <c r="I14" s="12"/>
      <c r="J14" s="13"/>
      <c r="K14" s="7">
        <f>SUM(K4:K13)</f>
        <v>6324</v>
      </c>
    </row>
    <row r="15" spans="1:11" s="8" customFormat="1" ht="30" customHeight="1">
      <c r="A15" s="14" t="s">
        <v>51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  <row r="16" spans="1:11" s="8" customFormat="1" ht="30" customHeight="1">
      <c r="A16" s="14" t="s">
        <v>48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</row>
    <row r="17" spans="7:7">
      <c r="G17" s="9">
        <f>SUM(G4:G13)</f>
        <v>73</v>
      </c>
    </row>
  </sheetData>
  <sortState ref="B2:G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2026-01-08T10:44:54Z</cp:lastPrinted>
  <dcterms:created xsi:type="dcterms:W3CDTF">2026-01-08T03:34:33Z</dcterms:created>
  <dcterms:modified xsi:type="dcterms:W3CDTF">2026-01-08T10:44:56Z</dcterms:modified>
</cp:coreProperties>
</file>