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4" i="1"/>
  <c r="K5"/>
  <c r="K6"/>
  <c r="K7"/>
  <c r="K8"/>
  <c r="K9"/>
  <c r="K10"/>
  <c r="K11"/>
  <c r="K12"/>
  <c r="K13"/>
  <c r="K4"/>
  <c r="I5"/>
  <c r="I6"/>
  <c r="I7"/>
  <c r="I8"/>
  <c r="I9"/>
  <c r="I10"/>
  <c r="I11"/>
  <c r="I12"/>
  <c r="I13"/>
  <c r="I4"/>
  <c r="H5"/>
  <c r="H7"/>
  <c r="H11"/>
  <c r="H13"/>
  <c r="H4"/>
</calcChain>
</file>

<file path=xl/sharedStrings.xml><?xml version="1.0" encoding="utf-8"?>
<sst xmlns="http://schemas.openxmlformats.org/spreadsheetml/2006/main" count="67" uniqueCount="51">
  <si>
    <t>INVOICE
PRAGATI LOGISTICS,SAMANTA SAHI KHUNTIA LANE,8984191006
GST No:21AGHPB9356M1Z9</t>
  </si>
  <si>
    <t>DD</t>
  </si>
  <si>
    <t>01/7/2024</t>
  </si>
  <si>
    <t>236</t>
  </si>
  <si>
    <t>0224</t>
  </si>
  <si>
    <t>07/7/2024</t>
  </si>
  <si>
    <t>244</t>
  </si>
  <si>
    <t>20/7/2024</t>
  </si>
  <si>
    <t>275</t>
  </si>
  <si>
    <t>26/7/2024</t>
  </si>
  <si>
    <t>289/288</t>
  </si>
  <si>
    <t>29/7/2024</t>
  </si>
  <si>
    <t>300</t>
  </si>
  <si>
    <t>233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</si>
  <si>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</si>
  <si>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</si>
  <si>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271</t>
  </si>
  <si>
    <t>18/7/2024</t>
  </si>
  <si>
    <t>243</t>
  </si>
  <si>
    <t>06/7/2024</t>
  </si>
  <si>
    <t>0232</t>
  </si>
  <si>
    <t>PL/JA/07107</t>
  </si>
  <si>
    <t>PL/JA/07549</t>
  </si>
  <si>
    <t>PL/JA/07550</t>
  </si>
  <si>
    <t>PL/JA/07704</t>
  </si>
  <si>
    <t>PL/JA/07747</t>
  </si>
  <si>
    <t>PL/JA/07772</t>
  </si>
  <si>
    <t>PL/JA/08719</t>
  </si>
  <si>
    <t>PL/JA/08770</t>
  </si>
  <si>
    <t>PL/JA/09278</t>
  </si>
  <si>
    <t>PL/JA/09542</t>
  </si>
  <si>
    <t>BARIPADA</t>
  </si>
  <si>
    <t>JHUMPURA</t>
  </si>
  <si>
    <t>BALASORE</t>
  </si>
  <si>
    <t>KHARIAR ROAD</t>
  </si>
  <si>
    <t>DHENKANAL</t>
  </si>
  <si>
    <t>JHARSUGUDA</t>
  </si>
  <si>
    <t>CTC</t>
  </si>
  <si>
    <t>SL</t>
  </si>
  <si>
    <t>DATE</t>
  </si>
  <si>
    <t>LR NO</t>
  </si>
  <si>
    <t>FROM</t>
  </si>
  <si>
    <t>TO</t>
  </si>
  <si>
    <t>INV NO</t>
  </si>
  <si>
    <t>CASE</t>
  </si>
  <si>
    <t xml:space="preserve">ULTIMA SEARCH
Address:JAGATPUR-CTC,671243225
GST No:21AAAFU7129A1ZS
</t>
  </si>
  <si>
    <t>RATE</t>
  </si>
  <si>
    <t>LR</t>
  </si>
  <si>
    <t>AMOUNT</t>
  </si>
  <si>
    <t>(RUPEES SEVEN THOUSAND EIGHT HUNDRED TWO ONLY)</t>
  </si>
  <si>
    <t xml:space="preserve">Bill Date:07/31/2024
Bill #:Inv-14155/24-25
Total Amount:7802.00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</si>
</sst>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9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3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57150</xdr:rowOff>
    </xdr:from>
    <xdr:to>
      <xdr:col>6</xdr:col>
      <xdr:colOff>323850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57150"/>
          <a:ext cx="36195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MARCH\ULTIMA%20SEARCH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JHUMPURA</v>
          </cell>
          <cell r="F4" t="str">
            <v>0740</v>
          </cell>
          <cell r="G4">
            <v>17</v>
          </cell>
          <cell r="H4">
            <v>80</v>
          </cell>
        </row>
        <row r="5">
          <cell r="E5" t="str">
            <v>BARIPADA</v>
          </cell>
          <cell r="F5" t="str">
            <v>770</v>
          </cell>
          <cell r="G5">
            <v>3</v>
          </cell>
          <cell r="H5">
            <v>80</v>
          </cell>
        </row>
        <row r="6">
          <cell r="E6" t="str">
            <v>BRAJARAJNAGAR</v>
          </cell>
          <cell r="F6" t="str">
            <v>0769</v>
          </cell>
          <cell r="G6">
            <v>4</v>
          </cell>
          <cell r="H6">
            <v>90</v>
          </cell>
        </row>
        <row r="7">
          <cell r="E7" t="str">
            <v>BHADRAK</v>
          </cell>
          <cell r="F7" t="str">
            <v>777</v>
          </cell>
          <cell r="G7">
            <v>3</v>
          </cell>
          <cell r="H7">
            <v>80</v>
          </cell>
        </row>
        <row r="8">
          <cell r="E8" t="str">
            <v>BARIPADA</v>
          </cell>
          <cell r="F8" t="str">
            <v>0788</v>
          </cell>
          <cell r="G8">
            <v>3</v>
          </cell>
          <cell r="H8">
            <v>80</v>
          </cell>
        </row>
        <row r="9">
          <cell r="E9" t="str">
            <v>PURI</v>
          </cell>
          <cell r="F9" t="str">
            <v>741</v>
          </cell>
          <cell r="G9">
            <v>3</v>
          </cell>
          <cell r="H9">
            <v>60</v>
          </cell>
        </row>
        <row r="10">
          <cell r="E10" t="str">
            <v>JEYPORE</v>
          </cell>
          <cell r="F10" t="str">
            <v>803</v>
          </cell>
          <cell r="G10">
            <v>4</v>
          </cell>
          <cell r="H10">
            <v>90</v>
          </cell>
        </row>
        <row r="11">
          <cell r="E11" t="str">
            <v>BRAJARAJNAGAR</v>
          </cell>
          <cell r="F11" t="str">
            <v>797</v>
          </cell>
          <cell r="G11">
            <v>2</v>
          </cell>
          <cell r="H11">
            <v>90</v>
          </cell>
        </row>
        <row r="12">
          <cell r="E12" t="str">
            <v>BARIPADA</v>
          </cell>
          <cell r="F12" t="str">
            <v>809</v>
          </cell>
          <cell r="G12">
            <v>17</v>
          </cell>
          <cell r="H12">
            <v>80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N6" sqref="N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4.5703125" style="1" bestFit="1" customWidth="1"/>
    <col min="6" max="6" width="7.85546875" style="1" bestFit="1" customWidth="1"/>
    <col min="7" max="7" width="5.42578125" style="1" bestFit="1" customWidth="1"/>
    <col min="8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1"/>
      <c r="B1" s="12"/>
      <c r="C1" s="12"/>
      <c r="D1" s="12"/>
      <c r="E1" s="12"/>
      <c r="F1" s="12"/>
      <c r="G1" s="12"/>
      <c r="H1" s="13"/>
      <c r="I1" s="20" t="s">
        <v>0</v>
      </c>
      <c r="J1" s="20"/>
      <c r="K1" s="20"/>
    </row>
    <row r="2" spans="1:11" ht="64.5" customHeight="1">
      <c r="A2" s="11" t="s">
        <v>45</v>
      </c>
      <c r="B2" s="12"/>
      <c r="C2" s="12"/>
      <c r="D2" s="12"/>
      <c r="E2" s="12"/>
      <c r="F2" s="12"/>
      <c r="G2" s="12"/>
      <c r="H2" s="13"/>
      <c r="I2" s="14" t="s">
        <v>50</v>
      </c>
      <c r="J2" s="14"/>
      <c r="K2" s="14"/>
    </row>
    <row r="3" spans="1:11" s="3" customFormat="1">
      <c r="A3" s="5" t="s">
        <v>38</v>
      </c>
      <c r="B3" s="5" t="s">
        <v>39</v>
      </c>
      <c r="C3" s="5" t="s">
        <v>40</v>
      </c>
      <c r="D3" s="5" t="s">
        <v>41</v>
      </c>
      <c r="E3" s="5" t="s">
        <v>42</v>
      </c>
      <c r="F3" s="5" t="s">
        <v>43</v>
      </c>
      <c r="G3" s="5" t="s">
        <v>44</v>
      </c>
      <c r="H3" s="15" t="s">
        <v>46</v>
      </c>
      <c r="I3" s="15" t="s">
        <v>1</v>
      </c>
      <c r="J3" s="15" t="s">
        <v>47</v>
      </c>
      <c r="K3" s="15" t="s">
        <v>48</v>
      </c>
    </row>
    <row r="4" spans="1:11">
      <c r="A4" s="4">
        <v>1</v>
      </c>
      <c r="B4" s="4" t="s">
        <v>2</v>
      </c>
      <c r="C4" s="4" t="s">
        <v>21</v>
      </c>
      <c r="D4" s="10" t="s">
        <v>37</v>
      </c>
      <c r="E4" s="4" t="s">
        <v>31</v>
      </c>
      <c r="F4" s="4" t="s">
        <v>3</v>
      </c>
      <c r="G4" s="4">
        <v>4</v>
      </c>
      <c r="H4" s="6">
        <f>VLOOKUP(E4,[1]Invoice!$E$4:$H$12,4,FALSE)</f>
        <v>80</v>
      </c>
      <c r="I4" s="6">
        <f>G4*8</f>
        <v>32</v>
      </c>
      <c r="J4" s="6">
        <v>50</v>
      </c>
      <c r="K4" s="6">
        <f>G4*H4+I4+J4</f>
        <v>402</v>
      </c>
    </row>
    <row r="5" spans="1:11">
      <c r="A5" s="4">
        <v>2</v>
      </c>
      <c r="B5" s="4" t="s">
        <v>2</v>
      </c>
      <c r="C5" s="4" t="s">
        <v>22</v>
      </c>
      <c r="D5" s="10" t="s">
        <v>37</v>
      </c>
      <c r="E5" s="4" t="s">
        <v>32</v>
      </c>
      <c r="F5" s="4" t="s">
        <v>4</v>
      </c>
      <c r="G5" s="4">
        <v>8</v>
      </c>
      <c r="H5" s="6">
        <f>VLOOKUP(E5,[1]Invoice!$E$4:$H$12,4,FALSE)</f>
        <v>80</v>
      </c>
      <c r="I5" s="6">
        <f t="shared" ref="I5:I13" si="0">G5*8</f>
        <v>64</v>
      </c>
      <c r="J5" s="6">
        <v>50</v>
      </c>
      <c r="K5" s="6">
        <f t="shared" ref="K5:K13" si="1">G5*H5+I5+J5</f>
        <v>754</v>
      </c>
    </row>
    <row r="6" spans="1:11">
      <c r="A6" s="4">
        <v>1</v>
      </c>
      <c r="B6" s="4" t="s">
        <v>2</v>
      </c>
      <c r="C6" s="4" t="s">
        <v>23</v>
      </c>
      <c r="D6" s="10" t="s">
        <v>37</v>
      </c>
      <c r="E6" s="4" t="s">
        <v>33</v>
      </c>
      <c r="F6" s="4" t="s">
        <v>20</v>
      </c>
      <c r="G6" s="4">
        <v>3</v>
      </c>
      <c r="H6" s="6">
        <v>80</v>
      </c>
      <c r="I6" s="6">
        <f t="shared" si="0"/>
        <v>24</v>
      </c>
      <c r="J6" s="6">
        <v>50</v>
      </c>
      <c r="K6" s="6">
        <f t="shared" si="1"/>
        <v>314</v>
      </c>
    </row>
    <row r="7" spans="1:11">
      <c r="A7" s="4">
        <v>2</v>
      </c>
      <c r="B7" s="4" t="s">
        <v>2</v>
      </c>
      <c r="C7" s="4" t="s">
        <v>24</v>
      </c>
      <c r="D7" s="10" t="s">
        <v>37</v>
      </c>
      <c r="E7" s="4" t="s">
        <v>32</v>
      </c>
      <c r="F7" s="4" t="s">
        <v>13</v>
      </c>
      <c r="G7" s="4">
        <v>19</v>
      </c>
      <c r="H7" s="6">
        <f>VLOOKUP(E7,[1]Invoice!$E$4:$H$12,4,FALSE)</f>
        <v>80</v>
      </c>
      <c r="I7" s="6">
        <f t="shared" si="0"/>
        <v>152</v>
      </c>
      <c r="J7" s="6">
        <v>50</v>
      </c>
      <c r="K7" s="6">
        <f t="shared" si="1"/>
        <v>1722</v>
      </c>
    </row>
    <row r="8" spans="1:11">
      <c r="A8" s="4">
        <v>3</v>
      </c>
      <c r="B8" s="4" t="s">
        <v>19</v>
      </c>
      <c r="C8" s="4" t="s">
        <v>25</v>
      </c>
      <c r="D8" s="10" t="s">
        <v>37</v>
      </c>
      <c r="E8" s="4" t="s">
        <v>34</v>
      </c>
      <c r="F8" s="4" t="s">
        <v>18</v>
      </c>
      <c r="G8" s="4">
        <v>13</v>
      </c>
      <c r="H8" s="6">
        <v>110</v>
      </c>
      <c r="I8" s="6">
        <f t="shared" si="0"/>
        <v>104</v>
      </c>
      <c r="J8" s="6">
        <v>50</v>
      </c>
      <c r="K8" s="6">
        <f t="shared" si="1"/>
        <v>1584</v>
      </c>
    </row>
    <row r="9" spans="1:11">
      <c r="A9" s="4">
        <v>3</v>
      </c>
      <c r="B9" s="4" t="s">
        <v>5</v>
      </c>
      <c r="C9" s="4" t="s">
        <v>26</v>
      </c>
      <c r="D9" s="10" t="s">
        <v>37</v>
      </c>
      <c r="E9" s="4" t="s">
        <v>35</v>
      </c>
      <c r="F9" s="4" t="s">
        <v>6</v>
      </c>
      <c r="G9" s="4">
        <v>2</v>
      </c>
      <c r="H9" s="6">
        <v>60</v>
      </c>
      <c r="I9" s="6">
        <f t="shared" si="0"/>
        <v>16</v>
      </c>
      <c r="J9" s="6">
        <v>50</v>
      </c>
      <c r="K9" s="6">
        <f t="shared" si="1"/>
        <v>186</v>
      </c>
    </row>
    <row r="10" spans="1:11">
      <c r="A10" s="4">
        <v>4</v>
      </c>
      <c r="B10" s="4" t="s">
        <v>17</v>
      </c>
      <c r="C10" s="4" t="s">
        <v>27</v>
      </c>
      <c r="D10" s="10" t="s">
        <v>37</v>
      </c>
      <c r="E10" s="4" t="s">
        <v>33</v>
      </c>
      <c r="F10" s="4" t="s">
        <v>16</v>
      </c>
      <c r="G10" s="4">
        <v>6</v>
      </c>
      <c r="H10" s="6">
        <v>80</v>
      </c>
      <c r="I10" s="6">
        <f t="shared" si="0"/>
        <v>48</v>
      </c>
      <c r="J10" s="6">
        <v>50</v>
      </c>
      <c r="K10" s="6">
        <f t="shared" si="1"/>
        <v>578</v>
      </c>
    </row>
    <row r="11" spans="1:11">
      <c r="A11" s="4">
        <v>5</v>
      </c>
      <c r="B11" s="4" t="s">
        <v>7</v>
      </c>
      <c r="C11" s="4" t="s">
        <v>28</v>
      </c>
      <c r="D11" s="10" t="s">
        <v>37</v>
      </c>
      <c r="E11" s="4" t="s">
        <v>31</v>
      </c>
      <c r="F11" s="4" t="s">
        <v>8</v>
      </c>
      <c r="G11" s="4">
        <v>3</v>
      </c>
      <c r="H11" s="6">
        <f>VLOOKUP(E11,[1]Invoice!$E$4:$H$12,4,FALSE)</f>
        <v>80</v>
      </c>
      <c r="I11" s="6">
        <f t="shared" si="0"/>
        <v>24</v>
      </c>
      <c r="J11" s="6">
        <v>50</v>
      </c>
      <c r="K11" s="6">
        <f t="shared" si="1"/>
        <v>314</v>
      </c>
    </row>
    <row r="12" spans="1:11">
      <c r="A12" s="4">
        <v>6</v>
      </c>
      <c r="B12" s="4" t="s">
        <v>9</v>
      </c>
      <c r="C12" s="4" t="s">
        <v>29</v>
      </c>
      <c r="D12" s="10" t="s">
        <v>37</v>
      </c>
      <c r="E12" s="4" t="s">
        <v>36</v>
      </c>
      <c r="F12" s="4" t="s">
        <v>10</v>
      </c>
      <c r="G12" s="4">
        <v>9</v>
      </c>
      <c r="H12" s="6">
        <v>80</v>
      </c>
      <c r="I12" s="6">
        <f t="shared" si="0"/>
        <v>72</v>
      </c>
      <c r="J12" s="6">
        <v>50</v>
      </c>
      <c r="K12" s="6">
        <f t="shared" si="1"/>
        <v>842</v>
      </c>
    </row>
    <row r="13" spans="1:11">
      <c r="A13" s="4">
        <v>7</v>
      </c>
      <c r="B13" s="4" t="s">
        <v>11</v>
      </c>
      <c r="C13" s="4" t="s">
        <v>30</v>
      </c>
      <c r="D13" s="10" t="s">
        <v>37</v>
      </c>
      <c r="E13" s="4" t="s">
        <v>31</v>
      </c>
      <c r="F13" s="4" t="s">
        <v>12</v>
      </c>
      <c r="G13" s="4">
        <v>12</v>
      </c>
      <c r="H13" s="6">
        <f>VLOOKUP(E13,[1]Invoice!$E$4:$H$12,4,FALSE)</f>
        <v>80</v>
      </c>
      <c r="I13" s="6">
        <f t="shared" si="0"/>
        <v>96</v>
      </c>
      <c r="J13" s="6">
        <v>50</v>
      </c>
      <c r="K13" s="6">
        <f t="shared" si="1"/>
        <v>1106</v>
      </c>
    </row>
    <row r="14" spans="1:11" s="3" customFormat="1">
      <c r="A14" s="16" t="s">
        <v>49</v>
      </c>
      <c r="B14" s="17"/>
      <c r="C14" s="17"/>
      <c r="D14" s="17"/>
      <c r="E14" s="17"/>
      <c r="F14" s="17"/>
      <c r="G14" s="17"/>
      <c r="H14" s="18"/>
      <c r="I14" s="18"/>
      <c r="J14" s="19"/>
      <c r="K14" s="7">
        <f>SUM(K4:K13)</f>
        <v>7802</v>
      </c>
    </row>
    <row r="15" spans="1:11" s="3" customFormat="1" ht="30" customHeight="1">
      <c r="A15" s="8" t="s">
        <v>14</v>
      </c>
      <c r="B15" s="8"/>
      <c r="C15" s="8"/>
      <c r="D15" s="8"/>
      <c r="E15" s="8"/>
      <c r="F15" s="8"/>
      <c r="G15" s="8"/>
      <c r="H15" s="9"/>
      <c r="I15" s="9"/>
      <c r="J15" s="9"/>
      <c r="K15" s="9"/>
    </row>
    <row r="16" spans="1:11" s="3" customFormat="1" ht="30" customHeight="1">
      <c r="A16" s="8" t="s">
        <v>15</v>
      </c>
      <c r="B16" s="8"/>
      <c r="C16" s="8"/>
      <c r="D16" s="8"/>
      <c r="E16" s="8"/>
      <c r="F16" s="8"/>
      <c r="G16" s="8"/>
      <c r="H16" s="9"/>
      <c r="I16" s="9"/>
      <c r="J16" s="9"/>
      <c r="K16" s="9"/>
    </row>
  </sheetData>
  <sortState ref="B4:K13">
    <sortCondition ref="B4"/>
  </sortState>
  <mergeCells count="7">
    <mergeCell ref="A14:J14"/>
    <mergeCell ref="A15:K15"/>
    <mergeCell ref="A16:K16"/>
    <mergeCell ref="A1:H1"/>
    <mergeCell ref="A2:H2"/>
    <mergeCell ref="I1:K1"/>
    <mergeCell ref="I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2024-08-09T07:45:43Z</dcterms:created>
  <dcterms:modified xsi:type="dcterms:W3CDTF">2024-08-09T07:45:45Z</dcterms:modified>
</cp:coreProperties>
</file>