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Sheet1!$J$1:$J$1302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478" i="1"/>
  <c r="J68"/>
  <c r="J93"/>
  <c r="H442" l="1"/>
  <c r="J442" s="1"/>
  <c r="H351"/>
  <c r="J351" s="1"/>
  <c r="H337"/>
  <c r="J337" s="1"/>
  <c r="H331"/>
  <c r="J331" s="1"/>
  <c r="H236"/>
  <c r="J236" s="1"/>
  <c r="H226"/>
  <c r="J226" s="1"/>
  <c r="H223"/>
  <c r="J223" s="1"/>
  <c r="H221"/>
  <c r="J221" s="1"/>
  <c r="H110"/>
  <c r="J110" s="1"/>
  <c r="H49"/>
  <c r="J49" s="1"/>
  <c r="H11"/>
  <c r="J11" s="1"/>
  <c r="H473"/>
  <c r="J473" s="1"/>
  <c r="H471"/>
  <c r="J471" s="1"/>
  <c r="H469"/>
  <c r="J469" s="1"/>
  <c r="H468"/>
  <c r="J468" s="1"/>
  <c r="H449"/>
  <c r="J449" s="1"/>
  <c r="H434"/>
  <c r="J434" s="1"/>
  <c r="H433"/>
  <c r="J433" s="1"/>
  <c r="H432"/>
  <c r="J432" s="1"/>
  <c r="H431"/>
  <c r="J431" s="1"/>
  <c r="H430"/>
  <c r="J430" s="1"/>
  <c r="H427"/>
  <c r="J427" s="1"/>
  <c r="H425"/>
  <c r="J425" s="1"/>
  <c r="H423"/>
  <c r="J423" s="1"/>
  <c r="H417"/>
  <c r="J417" s="1"/>
  <c r="H416"/>
  <c r="J416" s="1"/>
  <c r="H415"/>
  <c r="J415" s="1"/>
  <c r="H414"/>
  <c r="J414" s="1"/>
  <c r="H413"/>
  <c r="J413" s="1"/>
  <c r="H403"/>
  <c r="J403" s="1"/>
  <c r="H392"/>
  <c r="J392" s="1"/>
  <c r="H391"/>
  <c r="J391" s="1"/>
  <c r="H390"/>
  <c r="J390" s="1"/>
  <c r="H389"/>
  <c r="J389" s="1"/>
  <c r="H386"/>
  <c r="J386" s="1"/>
  <c r="H385"/>
  <c r="J385" s="1"/>
  <c r="H384"/>
  <c r="J384" s="1"/>
  <c r="H383"/>
  <c r="J383" s="1"/>
  <c r="H380"/>
  <c r="J380" s="1"/>
  <c r="H379"/>
  <c r="J379" s="1"/>
  <c r="H374"/>
  <c r="J374" s="1"/>
  <c r="H373"/>
  <c r="J373" s="1"/>
  <c r="H370"/>
  <c r="J370" s="1"/>
  <c r="H369"/>
  <c r="J369" s="1"/>
  <c r="H367"/>
  <c r="J367" s="1"/>
  <c r="H365"/>
  <c r="J365" s="1"/>
  <c r="H364"/>
  <c r="J364" s="1"/>
  <c r="H363"/>
  <c r="J363" s="1"/>
  <c r="H359"/>
  <c r="J359" s="1"/>
  <c r="H358"/>
  <c r="J358" s="1"/>
  <c r="H357"/>
  <c r="J357" s="1"/>
  <c r="H355"/>
  <c r="J355" s="1"/>
  <c r="H344"/>
  <c r="J344" s="1"/>
  <c r="H343"/>
  <c r="J343" s="1"/>
  <c r="H342"/>
  <c r="J342" s="1"/>
  <c r="H340"/>
  <c r="J340" s="1"/>
  <c r="H336"/>
  <c r="J336" s="1"/>
  <c r="H329"/>
  <c r="J329" s="1"/>
  <c r="H328"/>
  <c r="J328" s="1"/>
  <c r="H327"/>
  <c r="J327" s="1"/>
  <c r="H326"/>
  <c r="J326" s="1"/>
  <c r="H308"/>
  <c r="J308" s="1"/>
  <c r="H303"/>
  <c r="J303" s="1"/>
  <c r="H277"/>
  <c r="J277" s="1"/>
  <c r="H253"/>
  <c r="J253" s="1"/>
  <c r="H252"/>
  <c r="J252" s="1"/>
  <c r="H250"/>
  <c r="J250" s="1"/>
  <c r="H248"/>
  <c r="J248" s="1"/>
  <c r="H246"/>
  <c r="J246" s="1"/>
  <c r="H245"/>
  <c r="J245" s="1"/>
  <c r="H237"/>
  <c r="J237" s="1"/>
  <c r="H228"/>
  <c r="J228" s="1"/>
  <c r="H218"/>
  <c r="J218" s="1"/>
  <c r="H215"/>
  <c r="J215" s="1"/>
  <c r="H213"/>
  <c r="J213" s="1"/>
  <c r="H206"/>
  <c r="J206" s="1"/>
  <c r="H205"/>
  <c r="J205" s="1"/>
  <c r="H204"/>
  <c r="J204" s="1"/>
  <c r="H203"/>
  <c r="J203" s="1"/>
  <c r="H201"/>
  <c r="J201" s="1"/>
  <c r="H200"/>
  <c r="J200" s="1"/>
  <c r="H199"/>
  <c r="J199" s="1"/>
  <c r="H198"/>
  <c r="J198" s="1"/>
  <c r="H197"/>
  <c r="J197" s="1"/>
  <c r="H193"/>
  <c r="J193" s="1"/>
  <c r="H192"/>
  <c r="J192" s="1"/>
  <c r="H191"/>
  <c r="J191" s="1"/>
  <c r="H189"/>
  <c r="J189" s="1"/>
  <c r="H187"/>
  <c r="J187" s="1"/>
  <c r="H182"/>
  <c r="J182" s="1"/>
  <c r="H181"/>
  <c r="J181" s="1"/>
  <c r="H180"/>
  <c r="J180" s="1"/>
  <c r="H177"/>
  <c r="J177" s="1"/>
  <c r="H176"/>
  <c r="J176" s="1"/>
  <c r="H171"/>
  <c r="J171" s="1"/>
  <c r="H167"/>
  <c r="J167" s="1"/>
  <c r="H166"/>
  <c r="J166" s="1"/>
  <c r="H165"/>
  <c r="J165" s="1"/>
  <c r="H163"/>
  <c r="J163" s="1"/>
  <c r="H159"/>
  <c r="J159" s="1"/>
  <c r="H157"/>
  <c r="J157" s="1"/>
  <c r="H153"/>
  <c r="J153" s="1"/>
  <c r="H152"/>
  <c r="J152" s="1"/>
  <c r="H151"/>
  <c r="J151" s="1"/>
  <c r="H150"/>
  <c r="J150" s="1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39"/>
  <c r="J139" s="1"/>
  <c r="H131"/>
  <c r="J131" s="1"/>
  <c r="H130"/>
  <c r="J130" s="1"/>
  <c r="H128"/>
  <c r="J128" s="1"/>
  <c r="H124"/>
  <c r="J124" s="1"/>
  <c r="H123"/>
  <c r="J123" s="1"/>
  <c r="H122"/>
  <c r="J122" s="1"/>
  <c r="H121"/>
  <c r="J121" s="1"/>
  <c r="H117"/>
  <c r="J117" s="1"/>
  <c r="H115"/>
  <c r="J115" s="1"/>
  <c r="H114"/>
  <c r="J114" s="1"/>
  <c r="H112"/>
  <c r="J112" s="1"/>
  <c r="H86"/>
  <c r="J86" s="1"/>
  <c r="H81"/>
  <c r="J81" s="1"/>
  <c r="H77"/>
  <c r="J77" s="1"/>
  <c r="H71"/>
  <c r="J71" s="1"/>
  <c r="H69"/>
  <c r="J69" s="1"/>
  <c r="H58"/>
  <c r="J58" s="1"/>
  <c r="H53"/>
  <c r="J53" s="1"/>
  <c r="H48"/>
  <c r="J48" s="1"/>
  <c r="H46"/>
  <c r="J46" s="1"/>
  <c r="H45"/>
  <c r="J45" s="1"/>
  <c r="H42"/>
  <c r="J42" s="1"/>
  <c r="H39"/>
  <c r="J39" s="1"/>
  <c r="H38"/>
  <c r="J38" s="1"/>
  <c r="H35"/>
  <c r="J35" s="1"/>
  <c r="H31"/>
  <c r="J31" s="1"/>
  <c r="H29"/>
  <c r="J29" s="1"/>
  <c r="H28"/>
  <c r="J28" s="1"/>
  <c r="H27"/>
  <c r="J27" s="1"/>
  <c r="H25"/>
  <c r="J25" s="1"/>
  <c r="H20"/>
  <c r="J20" s="1"/>
  <c r="H14"/>
  <c r="J14" s="1"/>
  <c r="H13"/>
  <c r="J13" s="1"/>
  <c r="H12"/>
  <c r="J12" s="1"/>
  <c r="H9"/>
  <c r="J9" s="1"/>
  <c r="H462"/>
  <c r="J462" s="1"/>
  <c r="H461"/>
  <c r="J461" s="1"/>
  <c r="H458"/>
  <c r="J458" s="1"/>
  <c r="H455"/>
  <c r="J455" s="1"/>
  <c r="H443"/>
  <c r="J443" s="1"/>
  <c r="H429"/>
  <c r="J429" s="1"/>
  <c r="H412"/>
  <c r="J412" s="1"/>
  <c r="H405"/>
  <c r="J405" s="1"/>
  <c r="H404"/>
  <c r="J404" s="1"/>
  <c r="H401"/>
  <c r="J401" s="1"/>
  <c r="H398"/>
  <c r="J398" s="1"/>
  <c r="H397"/>
  <c r="J397" s="1"/>
  <c r="H396"/>
  <c r="J396" s="1"/>
  <c r="H388"/>
  <c r="J388" s="1"/>
  <c r="H372"/>
  <c r="J372" s="1"/>
  <c r="H368"/>
  <c r="J368" s="1"/>
  <c r="H366"/>
  <c r="J366" s="1"/>
  <c r="H361"/>
  <c r="J361" s="1"/>
  <c r="H360"/>
  <c r="J360" s="1"/>
  <c r="H341"/>
  <c r="J341" s="1"/>
  <c r="H338"/>
  <c r="J338" s="1"/>
  <c r="H335"/>
  <c r="J335" s="1"/>
  <c r="H334"/>
  <c r="J334" s="1"/>
  <c r="H333"/>
  <c r="J333" s="1"/>
  <c r="H332"/>
  <c r="J332" s="1"/>
  <c r="H311"/>
  <c r="J311" s="1"/>
  <c r="H304"/>
  <c r="J304" s="1"/>
  <c r="H296"/>
  <c r="J296" s="1"/>
  <c r="H286"/>
  <c r="J286" s="1"/>
  <c r="H280"/>
  <c r="J280" s="1"/>
  <c r="H275"/>
  <c r="J275" s="1"/>
  <c r="H274"/>
  <c r="J274" s="1"/>
  <c r="H261"/>
  <c r="J261" s="1"/>
  <c r="H260"/>
  <c r="J260" s="1"/>
  <c r="H259"/>
  <c r="J259" s="1"/>
  <c r="H258"/>
  <c r="J258" s="1"/>
  <c r="J257"/>
  <c r="H255"/>
  <c r="J255" s="1"/>
  <c r="H243"/>
  <c r="J243" s="1"/>
  <c r="H240"/>
  <c r="J240" s="1"/>
  <c r="H229"/>
  <c r="J229" s="1"/>
  <c r="H220"/>
  <c r="J220" s="1"/>
  <c r="H219"/>
  <c r="J219" s="1"/>
  <c r="H217"/>
  <c r="J217" s="1"/>
  <c r="H216"/>
  <c r="J216" s="1"/>
  <c r="H162"/>
  <c r="J162" s="1"/>
  <c r="H141"/>
  <c r="J141" s="1"/>
  <c r="H102"/>
  <c r="J102" s="1"/>
  <c r="H101"/>
  <c r="J101" s="1"/>
  <c r="H92"/>
  <c r="J92" s="1"/>
  <c r="H76"/>
  <c r="J76" s="1"/>
  <c r="H64"/>
  <c r="J64" s="1"/>
  <c r="H63"/>
  <c r="J63" s="1"/>
  <c r="H50"/>
  <c r="J50" s="1"/>
  <c r="H22"/>
  <c r="J22" s="1"/>
  <c r="H19"/>
  <c r="J19" s="1"/>
  <c r="H15"/>
  <c r="J15" s="1"/>
  <c r="H477"/>
  <c r="J477" s="1"/>
  <c r="H475"/>
  <c r="J475" s="1"/>
  <c r="H472"/>
  <c r="J472" s="1"/>
  <c r="H465"/>
  <c r="J465" s="1"/>
  <c r="H463"/>
  <c r="J463" s="1"/>
  <c r="H460"/>
  <c r="J460" s="1"/>
  <c r="H456"/>
  <c r="J456" s="1"/>
  <c r="H453"/>
  <c r="J453" s="1"/>
  <c r="H452"/>
  <c r="J452" s="1"/>
  <c r="H451"/>
  <c r="J451" s="1"/>
  <c r="H448"/>
  <c r="J448" s="1"/>
  <c r="H447"/>
  <c r="J447" s="1"/>
  <c r="H445"/>
  <c r="J445" s="1"/>
  <c r="H439"/>
  <c r="J439" s="1"/>
  <c r="H435"/>
  <c r="J435" s="1"/>
  <c r="H426"/>
  <c r="J426" s="1"/>
  <c r="H418"/>
  <c r="J418" s="1"/>
  <c r="H406"/>
  <c r="J406" s="1"/>
  <c r="H402"/>
  <c r="J402" s="1"/>
  <c r="H400"/>
  <c r="J400" s="1"/>
  <c r="H395"/>
  <c r="J395" s="1"/>
  <c r="H394"/>
  <c r="J394" s="1"/>
  <c r="H393"/>
  <c r="J393" s="1"/>
  <c r="H382"/>
  <c r="J382" s="1"/>
  <c r="H381"/>
  <c r="J381" s="1"/>
  <c r="H378"/>
  <c r="J378" s="1"/>
  <c r="H376"/>
  <c r="J376" s="1"/>
  <c r="H362"/>
  <c r="J362" s="1"/>
  <c r="H349"/>
  <c r="J349" s="1"/>
  <c r="H339"/>
  <c r="J339" s="1"/>
  <c r="H317"/>
  <c r="J317" s="1"/>
  <c r="H316"/>
  <c r="J316" s="1"/>
  <c r="H314"/>
  <c r="J314" s="1"/>
  <c r="H313"/>
  <c r="J313" s="1"/>
  <c r="H312"/>
  <c r="J312" s="1"/>
  <c r="H306"/>
  <c r="J306" s="1"/>
  <c r="H305"/>
  <c r="J305" s="1"/>
  <c r="H302"/>
  <c r="J302" s="1"/>
  <c r="H295"/>
  <c r="J295" s="1"/>
  <c r="H294"/>
  <c r="J294" s="1"/>
  <c r="H293"/>
  <c r="J293" s="1"/>
  <c r="H289"/>
  <c r="J289" s="1"/>
  <c r="H287"/>
  <c r="J287" s="1"/>
  <c r="H283"/>
  <c r="J283" s="1"/>
  <c r="H278"/>
  <c r="J278" s="1"/>
  <c r="H273"/>
  <c r="J273" s="1"/>
  <c r="H272"/>
  <c r="J272" s="1"/>
  <c r="H270"/>
  <c r="J270" s="1"/>
  <c r="H269"/>
  <c r="J269" s="1"/>
  <c r="H256"/>
  <c r="J256" s="1"/>
  <c r="H244"/>
  <c r="J244" s="1"/>
  <c r="H242"/>
  <c r="J242" s="1"/>
  <c r="H241"/>
  <c r="J241" s="1"/>
  <c r="H238"/>
  <c r="J238" s="1"/>
  <c r="H235"/>
  <c r="J235" s="1"/>
  <c r="H234"/>
  <c r="J234" s="1"/>
  <c r="H231"/>
  <c r="J231" s="1"/>
  <c r="H230"/>
  <c r="J230" s="1"/>
  <c r="H225"/>
  <c r="J225" s="1"/>
  <c r="H190"/>
  <c r="J190" s="1"/>
  <c r="H185"/>
  <c r="J185" s="1"/>
  <c r="H184"/>
  <c r="J184" s="1"/>
  <c r="H179"/>
  <c r="J179" s="1"/>
  <c r="H175"/>
  <c r="J175" s="1"/>
  <c r="H172"/>
  <c r="J172" s="1"/>
  <c r="H170"/>
  <c r="J170" s="1"/>
  <c r="H164"/>
  <c r="J164" s="1"/>
  <c r="H160"/>
  <c r="J160" s="1"/>
  <c r="H156"/>
  <c r="J156" s="1"/>
  <c r="H155"/>
  <c r="J155" s="1"/>
  <c r="H137"/>
  <c r="J137" s="1"/>
  <c r="H135"/>
  <c r="J135" s="1"/>
  <c r="H133"/>
  <c r="J133" s="1"/>
  <c r="H132"/>
  <c r="J132" s="1"/>
  <c r="H129"/>
  <c r="J129" s="1"/>
  <c r="H127"/>
  <c r="J127" s="1"/>
  <c r="H126"/>
  <c r="J126" s="1"/>
  <c r="H125"/>
  <c r="J125" s="1"/>
  <c r="H120"/>
  <c r="J120" s="1"/>
  <c r="H119"/>
  <c r="J119" s="1"/>
  <c r="H118"/>
  <c r="J118" s="1"/>
  <c r="H107"/>
  <c r="J107" s="1"/>
  <c r="H106"/>
  <c r="J106" s="1"/>
  <c r="H104"/>
  <c r="J104" s="1"/>
  <c r="H100"/>
  <c r="J100" s="1"/>
  <c r="H99"/>
  <c r="J99" s="1"/>
  <c r="H98"/>
  <c r="J98" s="1"/>
  <c r="H83"/>
  <c r="J83" s="1"/>
  <c r="H82"/>
  <c r="J82" s="1"/>
  <c r="H74"/>
  <c r="J74" s="1"/>
  <c r="H73"/>
  <c r="J73" s="1"/>
  <c r="H65"/>
  <c r="J65" s="1"/>
  <c r="H59"/>
  <c r="J59" s="1"/>
  <c r="H57"/>
  <c r="J57" s="1"/>
  <c r="H56"/>
  <c r="J56" s="1"/>
  <c r="H34"/>
  <c r="J34" s="1"/>
  <c r="H24"/>
  <c r="J24" s="1"/>
  <c r="H21"/>
  <c r="J21" s="1"/>
  <c r="H18"/>
  <c r="J18" s="1"/>
  <c r="H16"/>
  <c r="J16" s="1"/>
  <c r="H10"/>
  <c r="J10" s="1"/>
  <c r="H17"/>
  <c r="J17" s="1"/>
  <c r="H23"/>
  <c r="J23" s="1"/>
  <c r="H26"/>
  <c r="J26" s="1"/>
  <c r="H30"/>
  <c r="J30" s="1"/>
  <c r="H32"/>
  <c r="J32" s="1"/>
  <c r="H33"/>
  <c r="J33" s="1"/>
  <c r="H36"/>
  <c r="J36" s="1"/>
  <c r="H37"/>
  <c r="J37" s="1"/>
  <c r="H40"/>
  <c r="J40" s="1"/>
  <c r="H41"/>
  <c r="J41" s="1"/>
  <c r="H43"/>
  <c r="J43" s="1"/>
  <c r="H44"/>
  <c r="J44" s="1"/>
  <c r="H47"/>
  <c r="J47" s="1"/>
  <c r="H51"/>
  <c r="J51" s="1"/>
  <c r="H52"/>
  <c r="J52" s="1"/>
  <c r="H54"/>
  <c r="J54" s="1"/>
  <c r="H55"/>
  <c r="J55" s="1"/>
  <c r="H60"/>
  <c r="J60" s="1"/>
  <c r="H61"/>
  <c r="J61" s="1"/>
  <c r="H62"/>
  <c r="J62" s="1"/>
  <c r="H66"/>
  <c r="J66" s="1"/>
  <c r="H67"/>
  <c r="J67" s="1"/>
  <c r="H70"/>
  <c r="J70" s="1"/>
  <c r="H72"/>
  <c r="J72" s="1"/>
  <c r="H75"/>
  <c r="J75" s="1"/>
  <c r="H78"/>
  <c r="J78" s="1"/>
  <c r="H79"/>
  <c r="J79" s="1"/>
  <c r="H80"/>
  <c r="J80" s="1"/>
  <c r="H84"/>
  <c r="J84" s="1"/>
  <c r="H85"/>
  <c r="J85" s="1"/>
  <c r="H87"/>
  <c r="J87" s="1"/>
  <c r="H88"/>
  <c r="J88" s="1"/>
  <c r="H89"/>
  <c r="J89" s="1"/>
  <c r="H90"/>
  <c r="J90" s="1"/>
  <c r="H91"/>
  <c r="J91" s="1"/>
  <c r="H94"/>
  <c r="J94" s="1"/>
  <c r="H95"/>
  <c r="J95" s="1"/>
  <c r="H96"/>
  <c r="J96" s="1"/>
  <c r="H97"/>
  <c r="J97" s="1"/>
  <c r="H103"/>
  <c r="J103" s="1"/>
  <c r="H105"/>
  <c r="J105" s="1"/>
  <c r="H108"/>
  <c r="J108" s="1"/>
  <c r="H109"/>
  <c r="J109" s="1"/>
  <c r="H111"/>
  <c r="J111" s="1"/>
  <c r="H113"/>
  <c r="J113" s="1"/>
  <c r="H116"/>
  <c r="J116" s="1"/>
  <c r="H134"/>
  <c r="J134" s="1"/>
  <c r="H136"/>
  <c r="J136" s="1"/>
  <c r="H138"/>
  <c r="J138" s="1"/>
  <c r="H140"/>
  <c r="J140" s="1"/>
  <c r="H142"/>
  <c r="J142" s="1"/>
  <c r="H154"/>
  <c r="J154" s="1"/>
  <c r="H158"/>
  <c r="J158" s="1"/>
  <c r="H161"/>
  <c r="J161" s="1"/>
  <c r="H168"/>
  <c r="J168" s="1"/>
  <c r="H169"/>
  <c r="J169" s="1"/>
  <c r="H173"/>
  <c r="J173" s="1"/>
  <c r="H174"/>
  <c r="J174" s="1"/>
  <c r="H178"/>
  <c r="J178" s="1"/>
  <c r="H183"/>
  <c r="J183" s="1"/>
  <c r="H186"/>
  <c r="J186" s="1"/>
  <c r="H188"/>
  <c r="J188" s="1"/>
  <c r="H194"/>
  <c r="J194" s="1"/>
  <c r="H195"/>
  <c r="J195" s="1"/>
  <c r="H196"/>
  <c r="J196" s="1"/>
  <c r="H202"/>
  <c r="J202" s="1"/>
  <c r="H207"/>
  <c r="J207" s="1"/>
  <c r="H208"/>
  <c r="J208" s="1"/>
  <c r="H209"/>
  <c r="J209" s="1"/>
  <c r="H210"/>
  <c r="J210" s="1"/>
  <c r="H211"/>
  <c r="J211" s="1"/>
  <c r="H212"/>
  <c r="J212" s="1"/>
  <c r="H214"/>
  <c r="J214" s="1"/>
  <c r="H222"/>
  <c r="J222" s="1"/>
  <c r="H224"/>
  <c r="J224" s="1"/>
  <c r="H227"/>
  <c r="J227" s="1"/>
  <c r="H232"/>
  <c r="J232" s="1"/>
  <c r="H233"/>
  <c r="J233" s="1"/>
  <c r="H239"/>
  <c r="J239" s="1"/>
  <c r="H247"/>
  <c r="J247" s="1"/>
  <c r="H249"/>
  <c r="J249" s="1"/>
  <c r="H251"/>
  <c r="J251" s="1"/>
  <c r="H254"/>
  <c r="J254" s="1"/>
  <c r="H262"/>
  <c r="J262" s="1"/>
  <c r="H263"/>
  <c r="J263" s="1"/>
  <c r="H264"/>
  <c r="J264" s="1"/>
  <c r="H265"/>
  <c r="J265" s="1"/>
  <c r="H266"/>
  <c r="J266" s="1"/>
  <c r="H267"/>
  <c r="J267" s="1"/>
  <c r="H268"/>
  <c r="J268" s="1"/>
  <c r="H271"/>
  <c r="J271" s="1"/>
  <c r="H276"/>
  <c r="J276" s="1"/>
  <c r="H279"/>
  <c r="J279" s="1"/>
  <c r="H281"/>
  <c r="J281" s="1"/>
  <c r="H282"/>
  <c r="J282" s="1"/>
  <c r="H284"/>
  <c r="J284" s="1"/>
  <c r="H285"/>
  <c r="J285" s="1"/>
  <c r="H288"/>
  <c r="J288" s="1"/>
  <c r="H290"/>
  <c r="J290" s="1"/>
  <c r="H291"/>
  <c r="J291" s="1"/>
  <c r="H292"/>
  <c r="J292" s="1"/>
  <c r="H297"/>
  <c r="J297" s="1"/>
  <c r="H298"/>
  <c r="J298" s="1"/>
  <c r="H299"/>
  <c r="J299" s="1"/>
  <c r="H300"/>
  <c r="J300" s="1"/>
  <c r="H301"/>
  <c r="J301" s="1"/>
  <c r="H307"/>
  <c r="J307" s="1"/>
  <c r="H309"/>
  <c r="J309" s="1"/>
  <c r="H310"/>
  <c r="J310" s="1"/>
  <c r="H315"/>
  <c r="J315" s="1"/>
  <c r="H318"/>
  <c r="J318" s="1"/>
  <c r="H319"/>
  <c r="J319" s="1"/>
  <c r="H320"/>
  <c r="J320" s="1"/>
  <c r="H321"/>
  <c r="J321" s="1"/>
  <c r="H322"/>
  <c r="J322" s="1"/>
  <c r="H323"/>
  <c r="J323" s="1"/>
  <c r="H324"/>
  <c r="J324" s="1"/>
  <c r="H325"/>
  <c r="J325" s="1"/>
  <c r="H330"/>
  <c r="J330" s="1"/>
  <c r="H345"/>
  <c r="J345" s="1"/>
  <c r="H346"/>
  <c r="J346" s="1"/>
  <c r="H347"/>
  <c r="J347" s="1"/>
  <c r="H348"/>
  <c r="J348" s="1"/>
  <c r="H350"/>
  <c r="J350" s="1"/>
  <c r="H352"/>
  <c r="J352" s="1"/>
  <c r="H353"/>
  <c r="J353" s="1"/>
  <c r="H354"/>
  <c r="J354" s="1"/>
  <c r="H356"/>
  <c r="J356" s="1"/>
  <c r="H371"/>
  <c r="J371" s="1"/>
  <c r="H375"/>
  <c r="J375" s="1"/>
  <c r="H377"/>
  <c r="J377" s="1"/>
  <c r="H387"/>
  <c r="J387" s="1"/>
  <c r="H399"/>
  <c r="J399" s="1"/>
  <c r="H407"/>
  <c r="J407" s="1"/>
  <c r="H408"/>
  <c r="J408" s="1"/>
  <c r="H409"/>
  <c r="J409" s="1"/>
  <c r="H410"/>
  <c r="J410" s="1"/>
  <c r="H411"/>
  <c r="J411" s="1"/>
  <c r="H419"/>
  <c r="J419" s="1"/>
  <c r="H420"/>
  <c r="J420" s="1"/>
  <c r="H421"/>
  <c r="J421" s="1"/>
  <c r="H422"/>
  <c r="J422" s="1"/>
  <c r="H424"/>
  <c r="J424" s="1"/>
  <c r="H428"/>
  <c r="J428" s="1"/>
  <c r="H436"/>
  <c r="J436" s="1"/>
  <c r="H437"/>
  <c r="J437" s="1"/>
  <c r="H438"/>
  <c r="J438" s="1"/>
  <c r="H440"/>
  <c r="J440" s="1"/>
  <c r="H441"/>
  <c r="J441" s="1"/>
  <c r="H444"/>
  <c r="J444" s="1"/>
  <c r="H446"/>
  <c r="J446" s="1"/>
  <c r="H450"/>
  <c r="J450" s="1"/>
  <c r="H454"/>
  <c r="J454" s="1"/>
  <c r="H457"/>
  <c r="J457" s="1"/>
  <c r="H459"/>
  <c r="J459" s="1"/>
  <c r="H464"/>
  <c r="J464" s="1"/>
  <c r="H466"/>
  <c r="J466" s="1"/>
  <c r="H467"/>
  <c r="J467" s="1"/>
  <c r="H470"/>
  <c r="J470" s="1"/>
  <c r="H474"/>
  <c r="J474" s="1"/>
  <c r="H476"/>
  <c r="J476" s="1"/>
  <c r="H8"/>
  <c r="J8" s="1"/>
</calcChain>
</file>

<file path=xl/sharedStrings.xml><?xml version="1.0" encoding="utf-8"?>
<sst xmlns="http://schemas.openxmlformats.org/spreadsheetml/2006/main" count="2377" uniqueCount="1032">
  <si>
    <t>TO,</t>
  </si>
  <si>
    <t>DATE</t>
  </si>
  <si>
    <t>CASE</t>
  </si>
  <si>
    <t>RATE</t>
  </si>
  <si>
    <t>GSTIN : 21AGHPB9356M1Z9</t>
  </si>
  <si>
    <t>CUTTACK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</si>
  <si>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</si>
  <si>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</si>
  <si>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</si>
  <si>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</si>
  <si>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</si>
  <si>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</si>
  <si>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</si>
  <si>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</si>
  <si>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LR CH.</t>
  </si>
  <si>
    <t>M/S : USHA INTERNATIONAL LTD.</t>
  </si>
  <si>
    <t>GSTIN: 21AAACT0066A1Z9</t>
  </si>
  <si>
    <t>GST to be paid by Consignor under Reverse Charge Mechanism (RCM) as per GST ACT</t>
  </si>
  <si>
    <t>INV.NO</t>
  </si>
  <si>
    <t>PRODUCT</t>
  </si>
  <si>
    <t>ROURKELA</t>
  </si>
  <si>
    <t>NABARANGPUR</t>
  </si>
  <si>
    <t>EF</t>
  </si>
  <si>
    <t>JAJPUR TOWN</t>
  </si>
  <si>
    <t>SM</t>
  </si>
  <si>
    <t>KEONJHAR</t>
  </si>
  <si>
    <t>124</t>
  </si>
  <si>
    <t>BHADRAK</t>
  </si>
  <si>
    <t>KORAPUT</t>
  </si>
  <si>
    <t>137</t>
  </si>
  <si>
    <t>MMB</t>
  </si>
  <si>
    <t>139</t>
  </si>
  <si>
    <t>BHAWANIPATNA</t>
  </si>
  <si>
    <t>NAYAGARH</t>
  </si>
  <si>
    <t>250</t>
  </si>
  <si>
    <t>163</t>
  </si>
  <si>
    <t>NIMAPARA</t>
  </si>
  <si>
    <t>JALESWAR</t>
  </si>
  <si>
    <t>PURI</t>
  </si>
  <si>
    <t>156/157</t>
  </si>
  <si>
    <t>PATTAMUNDAI</t>
  </si>
  <si>
    <t>SONEPUR</t>
  </si>
  <si>
    <t>151</t>
  </si>
  <si>
    <t>JARKA</t>
  </si>
  <si>
    <t>BERHAMPUR</t>
  </si>
  <si>
    <t>178</t>
  </si>
  <si>
    <t>SAMBALPUR</t>
  </si>
  <si>
    <t>172</t>
  </si>
  <si>
    <t>HA</t>
  </si>
  <si>
    <t>192</t>
  </si>
  <si>
    <t>KENDRAPARA</t>
  </si>
  <si>
    <t>195</t>
  </si>
  <si>
    <t>197</t>
  </si>
  <si>
    <t>SIMILIGUDA</t>
  </si>
  <si>
    <t>JEYPORE</t>
  </si>
  <si>
    <t>208</t>
  </si>
  <si>
    <t>MALKANGIRI</t>
  </si>
  <si>
    <t>DHUSURI</t>
  </si>
  <si>
    <t>ANGUL</t>
  </si>
  <si>
    <t>WC</t>
  </si>
  <si>
    <t>210</t>
  </si>
  <si>
    <t>209</t>
  </si>
  <si>
    <t>211</t>
  </si>
  <si>
    <t>262</t>
  </si>
  <si>
    <t>201</t>
  </si>
  <si>
    <t>JHARSUGUDA</t>
  </si>
  <si>
    <t>OLATPUR</t>
  </si>
  <si>
    <t>BHUBANESWAR</t>
  </si>
  <si>
    <t>272</t>
  </si>
  <si>
    <t>253</t>
  </si>
  <si>
    <t>DEOGARH</t>
  </si>
  <si>
    <t>JUNAGARH</t>
  </si>
  <si>
    <t>288</t>
  </si>
  <si>
    <t>285</t>
  </si>
  <si>
    <t>284</t>
  </si>
  <si>
    <t>283</t>
  </si>
  <si>
    <t>322</t>
  </si>
  <si>
    <t>318</t>
  </si>
  <si>
    <t>BARIPADA</t>
  </si>
  <si>
    <t>309</t>
  </si>
  <si>
    <t>PHULBANI</t>
  </si>
  <si>
    <t>BARAGARH</t>
  </si>
  <si>
    <t>332</t>
  </si>
  <si>
    <t>334</t>
  </si>
  <si>
    <t>KHURDA</t>
  </si>
  <si>
    <t>561</t>
  </si>
  <si>
    <t>348</t>
  </si>
  <si>
    <t>344</t>
  </si>
  <si>
    <t>355</t>
  </si>
  <si>
    <t>BALASORE</t>
  </si>
  <si>
    <t>359</t>
  </si>
  <si>
    <t>TALCHER</t>
  </si>
  <si>
    <t>337</t>
  </si>
  <si>
    <t>JAJPUR ROAD</t>
  </si>
  <si>
    <t>297</t>
  </si>
  <si>
    <t>394</t>
  </si>
  <si>
    <t>427</t>
  </si>
  <si>
    <t>402</t>
  </si>
  <si>
    <t>293</t>
  </si>
  <si>
    <t>PARADEEP</t>
  </si>
  <si>
    <t>RAIRANGPUR</t>
  </si>
  <si>
    <t>442</t>
  </si>
  <si>
    <t>443</t>
  </si>
  <si>
    <t>sindhikela</t>
  </si>
  <si>
    <t>GUNUPUR</t>
  </si>
  <si>
    <t>446</t>
  </si>
  <si>
    <t>449</t>
  </si>
  <si>
    <t>303</t>
  </si>
  <si>
    <t>RAYAGADA</t>
  </si>
  <si>
    <t>DHENKANAL</t>
  </si>
  <si>
    <t>SUNDERGARH</t>
  </si>
  <si>
    <t>305</t>
  </si>
  <si>
    <t>JHUMPURA</t>
  </si>
  <si>
    <t>484</t>
  </si>
  <si>
    <t>497</t>
  </si>
  <si>
    <t>SALIPUR</t>
  </si>
  <si>
    <t>BALUGAON</t>
  </si>
  <si>
    <t>BOUDH</t>
  </si>
  <si>
    <t>476</t>
  </si>
  <si>
    <t>468</t>
  </si>
  <si>
    <t>ASKA</t>
  </si>
  <si>
    <t>543</t>
  </si>
  <si>
    <t>545</t>
  </si>
  <si>
    <t>592</t>
  </si>
  <si>
    <t>593</t>
  </si>
  <si>
    <t>JAGATSINGHPUR</t>
  </si>
  <si>
    <t>597</t>
  </si>
  <si>
    <t>598</t>
  </si>
  <si>
    <t>603</t>
  </si>
  <si>
    <t>636</t>
  </si>
  <si>
    <t>GOPALPUR</t>
  </si>
  <si>
    <t>646</t>
  </si>
  <si>
    <t>648</t>
  </si>
  <si>
    <t>657</t>
  </si>
  <si>
    <t>658</t>
  </si>
  <si>
    <t>NUAGAON</t>
  </si>
  <si>
    <t>KARANJIA</t>
  </si>
  <si>
    <t>673</t>
  </si>
  <si>
    <t>718</t>
  </si>
  <si>
    <t>723</t>
  </si>
  <si>
    <t>751</t>
  </si>
  <si>
    <t>757</t>
  </si>
  <si>
    <t>758</t>
  </si>
  <si>
    <t>RAHAMA</t>
  </si>
  <si>
    <t>760</t>
  </si>
  <si>
    <t>773</t>
  </si>
  <si>
    <t>784</t>
  </si>
  <si>
    <t>798</t>
  </si>
  <si>
    <t>818</t>
  </si>
  <si>
    <t>820</t>
  </si>
  <si>
    <t>833</t>
  </si>
  <si>
    <t>807</t>
  </si>
  <si>
    <t>831</t>
  </si>
  <si>
    <t>840</t>
  </si>
  <si>
    <t>856</t>
  </si>
  <si>
    <t>885</t>
  </si>
  <si>
    <t>881</t>
  </si>
  <si>
    <t>883</t>
  </si>
  <si>
    <t>905</t>
  </si>
  <si>
    <t>906</t>
  </si>
  <si>
    <t>JASIPUR</t>
  </si>
  <si>
    <t>904</t>
  </si>
  <si>
    <t>995</t>
  </si>
  <si>
    <t>982</t>
  </si>
  <si>
    <t>405</t>
  </si>
  <si>
    <t>979</t>
  </si>
  <si>
    <t>084</t>
  </si>
  <si>
    <t>079</t>
  </si>
  <si>
    <t>043</t>
  </si>
  <si>
    <t>144</t>
  </si>
  <si>
    <t>075</t>
  </si>
  <si>
    <t>112</t>
  </si>
  <si>
    <t>RAJGANGPUR</t>
  </si>
  <si>
    <t>JATNI</t>
  </si>
  <si>
    <t>155</t>
  </si>
  <si>
    <t>170</t>
  </si>
  <si>
    <t>Thanking You…</t>
  </si>
  <si>
    <t>For PRAGATI LOGISTICS</t>
  </si>
  <si>
    <t>FROM</t>
  </si>
  <si>
    <t>CTC</t>
  </si>
  <si>
    <t>U/1279</t>
  </si>
  <si>
    <t>9186</t>
  </si>
  <si>
    <t>U/1276</t>
  </si>
  <si>
    <t>9183</t>
  </si>
  <si>
    <t>U/1277</t>
  </si>
  <si>
    <t>3458</t>
  </si>
  <si>
    <t>U/1281</t>
  </si>
  <si>
    <t>U/1285</t>
  </si>
  <si>
    <t>U/1278</t>
  </si>
  <si>
    <t>9184</t>
  </si>
  <si>
    <t>U/1286</t>
  </si>
  <si>
    <t>464</t>
  </si>
  <si>
    <t>U/1293</t>
  </si>
  <si>
    <t>231</t>
  </si>
  <si>
    <t>U/1291</t>
  </si>
  <si>
    <t>219</t>
  </si>
  <si>
    <t>U/1290</t>
  </si>
  <si>
    <t>226</t>
  </si>
  <si>
    <t>U/1282</t>
  </si>
  <si>
    <t>194</t>
  </si>
  <si>
    <t>U/1303</t>
  </si>
  <si>
    <t>252</t>
  </si>
  <si>
    <t>CHARAMPA</t>
  </si>
  <si>
    <t>U/1299</t>
  </si>
  <si>
    <t>U/1298</t>
  </si>
  <si>
    <t>236</t>
  </si>
  <si>
    <t>KESINGA</t>
  </si>
  <si>
    <t>U/1308</t>
  </si>
  <si>
    <t>258/259</t>
  </si>
  <si>
    <t>U/1301</t>
  </si>
  <si>
    <t>249/238</t>
  </si>
  <si>
    <t>U/1310</t>
  </si>
  <si>
    <t>260</t>
  </si>
  <si>
    <t>U/1302</t>
  </si>
  <si>
    <t>237</t>
  </si>
  <si>
    <t>U/1307</t>
  </si>
  <si>
    <t>256</t>
  </si>
  <si>
    <t>U/1284</t>
  </si>
  <si>
    <t>199</t>
  </si>
  <si>
    <t>U/1321</t>
  </si>
  <si>
    <t>4318</t>
  </si>
  <si>
    <t>U/1316</t>
  </si>
  <si>
    <t>U/1309</t>
  </si>
  <si>
    <t>U/1306</t>
  </si>
  <si>
    <t>U/1323</t>
  </si>
  <si>
    <t>U/1317</t>
  </si>
  <si>
    <t>279</t>
  </si>
  <si>
    <t>BUGUDA</t>
  </si>
  <si>
    <t>U/1320</t>
  </si>
  <si>
    <t>291/289/292</t>
  </si>
  <si>
    <t>U/1304</t>
  </si>
  <si>
    <t>257</t>
  </si>
  <si>
    <t>U/1300</t>
  </si>
  <si>
    <t>254</t>
  </si>
  <si>
    <t>U/1318</t>
  </si>
  <si>
    <t>266</t>
  </si>
  <si>
    <t>U/1324</t>
  </si>
  <si>
    <t>294</t>
  </si>
  <si>
    <t>U/1292</t>
  </si>
  <si>
    <t>214</t>
  </si>
  <si>
    <t>U/1322</t>
  </si>
  <si>
    <t>U/1305</t>
  </si>
  <si>
    <t>486/485</t>
  </si>
  <si>
    <t>U/1325</t>
  </si>
  <si>
    <t>U/1332</t>
  </si>
  <si>
    <t>U/1330</t>
  </si>
  <si>
    <t>312</t>
  </si>
  <si>
    <t>U/1343</t>
  </si>
  <si>
    <t>363</t>
  </si>
  <si>
    <t>U/1329</t>
  </si>
  <si>
    <t>327</t>
  </si>
  <si>
    <t>U/1326</t>
  </si>
  <si>
    <t>U/1346</t>
  </si>
  <si>
    <t>380/379</t>
  </si>
  <si>
    <t>U/1328</t>
  </si>
  <si>
    <t>U/1350</t>
  </si>
  <si>
    <t>391</t>
  </si>
  <si>
    <t>U/1344</t>
  </si>
  <si>
    <t>349</t>
  </si>
  <si>
    <t>U/1353</t>
  </si>
  <si>
    <t>U/1348</t>
  </si>
  <si>
    <t>396/401/395</t>
  </si>
  <si>
    <t>U/1327</t>
  </si>
  <si>
    <t>505/506</t>
  </si>
  <si>
    <t>U/1319</t>
  </si>
  <si>
    <t>U/1339</t>
  </si>
  <si>
    <t>364/358</t>
  </si>
  <si>
    <t>U/1371</t>
  </si>
  <si>
    <t>U/1341</t>
  </si>
  <si>
    <t>U/1354</t>
  </si>
  <si>
    <t>390</t>
  </si>
  <si>
    <t>U/1358</t>
  </si>
  <si>
    <t>408</t>
  </si>
  <si>
    <t>KALIMELA</t>
  </si>
  <si>
    <t>U/1356</t>
  </si>
  <si>
    <t>411</t>
  </si>
  <si>
    <t>U/1365</t>
  </si>
  <si>
    <t>98629431</t>
  </si>
  <si>
    <t>U/1380</t>
  </si>
  <si>
    <t>463</t>
  </si>
  <si>
    <t>U/1383</t>
  </si>
  <si>
    <t>462</t>
  </si>
  <si>
    <t>U/1385</t>
  </si>
  <si>
    <t>473</t>
  </si>
  <si>
    <t>U/1376</t>
  </si>
  <si>
    <t>458</t>
  </si>
  <si>
    <t>U/1382</t>
  </si>
  <si>
    <t>472/471</t>
  </si>
  <si>
    <t>U/1374</t>
  </si>
  <si>
    <t>456/455</t>
  </si>
  <si>
    <t>U/1360</t>
  </si>
  <si>
    <t>419-418</t>
  </si>
  <si>
    <t>U/1370</t>
  </si>
  <si>
    <t>446/441</t>
  </si>
  <si>
    <t>U/1342</t>
  </si>
  <si>
    <t>361</t>
  </si>
  <si>
    <t>U/1357</t>
  </si>
  <si>
    <t>U/1367</t>
  </si>
  <si>
    <t>439</t>
  </si>
  <si>
    <t>U/1372</t>
  </si>
  <si>
    <t>U/1384</t>
  </si>
  <si>
    <t>461</t>
  </si>
  <si>
    <t>U/1377</t>
  </si>
  <si>
    <t>423</t>
  </si>
  <si>
    <t>U/1379</t>
  </si>
  <si>
    <t>U/1392</t>
  </si>
  <si>
    <t>525/519</t>
  </si>
  <si>
    <t>U/1340</t>
  </si>
  <si>
    <t>373</t>
  </si>
  <si>
    <t>U/1361</t>
  </si>
  <si>
    <t>403</t>
  </si>
  <si>
    <t>U/1401</t>
  </si>
  <si>
    <t>556</t>
  </si>
  <si>
    <t>U/1402</t>
  </si>
  <si>
    <t>554</t>
  </si>
  <si>
    <t>U/1398</t>
  </si>
  <si>
    <t>541</t>
  </si>
  <si>
    <t>U/1355</t>
  </si>
  <si>
    <t>U/1373</t>
  </si>
  <si>
    <t>434/440</t>
  </si>
  <si>
    <t>U/1375</t>
  </si>
  <si>
    <t>420/422</t>
  </si>
  <si>
    <t>U/1410</t>
  </si>
  <si>
    <t>557/558</t>
  </si>
  <si>
    <t>U/1378</t>
  </si>
  <si>
    <t>466/467/470</t>
  </si>
  <si>
    <t>U/1396</t>
  </si>
  <si>
    <t>538/537</t>
  </si>
  <si>
    <t>U/1387</t>
  </si>
  <si>
    <t>475/474</t>
  </si>
  <si>
    <t>U/1352</t>
  </si>
  <si>
    <t>356</t>
  </si>
  <si>
    <t>U/1381</t>
  </si>
  <si>
    <t>469</t>
  </si>
  <si>
    <t>NARSINGHPUR</t>
  </si>
  <si>
    <t>U/1393</t>
  </si>
  <si>
    <t>517/518</t>
  </si>
  <si>
    <t>U/1397</t>
  </si>
  <si>
    <t>549/516</t>
  </si>
  <si>
    <t>U/1345</t>
  </si>
  <si>
    <t>348/381</t>
  </si>
  <si>
    <t>U/1368</t>
  </si>
  <si>
    <t>U/1399</t>
  </si>
  <si>
    <t>515</t>
  </si>
  <si>
    <t>U/1369</t>
  </si>
  <si>
    <t>432/433</t>
  </si>
  <si>
    <t>U/1403</t>
  </si>
  <si>
    <t>534/535</t>
  </si>
  <si>
    <t>DHARMAGARH</t>
  </si>
  <si>
    <t>U/1390</t>
  </si>
  <si>
    <t>513</t>
  </si>
  <si>
    <t>U/1405</t>
  </si>
  <si>
    <t>949</t>
  </si>
  <si>
    <t>U/1386</t>
  </si>
  <si>
    <t>U/1391</t>
  </si>
  <si>
    <t>514</t>
  </si>
  <si>
    <t>U/1404</t>
  </si>
  <si>
    <t>553/552</t>
  </si>
  <si>
    <t>U/1280</t>
  </si>
  <si>
    <t>U/1287</t>
  </si>
  <si>
    <t>217/218</t>
  </si>
  <si>
    <t>U/1359</t>
  </si>
  <si>
    <t>407</t>
  </si>
  <si>
    <t>BALIPATANA</t>
  </si>
  <si>
    <t>U/1388</t>
  </si>
  <si>
    <t>520</t>
  </si>
  <si>
    <t>U/1407</t>
  </si>
  <si>
    <t>U/1437</t>
  </si>
  <si>
    <t>620</t>
  </si>
  <si>
    <t>U/1419</t>
  </si>
  <si>
    <t>613</t>
  </si>
  <si>
    <t>U/1420</t>
  </si>
  <si>
    <t>98629617</t>
  </si>
  <si>
    <t>U/1451</t>
  </si>
  <si>
    <t>U/1452</t>
  </si>
  <si>
    <t>659</t>
  </si>
  <si>
    <t>U/1422</t>
  </si>
  <si>
    <t>612</t>
  </si>
  <si>
    <t>U/1446</t>
  </si>
  <si>
    <t>632</t>
  </si>
  <si>
    <t>U/1406</t>
  </si>
  <si>
    <t>42203522</t>
  </si>
  <si>
    <t>U/1400</t>
  </si>
  <si>
    <t>98629555</t>
  </si>
  <si>
    <t>U/1430</t>
  </si>
  <si>
    <t>574</t>
  </si>
  <si>
    <t>U/1444</t>
  </si>
  <si>
    <t>638</t>
  </si>
  <si>
    <t>U/1436</t>
  </si>
  <si>
    <t>621</t>
  </si>
  <si>
    <t>U/1445</t>
  </si>
  <si>
    <t>633</t>
  </si>
  <si>
    <t>U/1448</t>
  </si>
  <si>
    <t>635</t>
  </si>
  <si>
    <t>U/1449</t>
  </si>
  <si>
    <t>637</t>
  </si>
  <si>
    <t>U/1441</t>
  </si>
  <si>
    <t>645</t>
  </si>
  <si>
    <t>U/1331</t>
  </si>
  <si>
    <t>330</t>
  </si>
  <si>
    <t>U/1453</t>
  </si>
  <si>
    <t>U/1450</t>
  </si>
  <si>
    <t>634</t>
  </si>
  <si>
    <t>U/1296</t>
  </si>
  <si>
    <t>246,247,248</t>
  </si>
  <si>
    <t>U/1297</t>
  </si>
  <si>
    <t>255</t>
  </si>
  <si>
    <t>465</t>
  </si>
  <si>
    <t>U/1423</t>
  </si>
  <si>
    <t>551</t>
  </si>
  <si>
    <t>U/1457</t>
  </si>
  <si>
    <t>560</t>
  </si>
  <si>
    <t>U/1442</t>
  </si>
  <si>
    <t>559</t>
  </si>
  <si>
    <t>U/1443</t>
  </si>
  <si>
    <t>558</t>
  </si>
  <si>
    <t>U/1439</t>
  </si>
  <si>
    <t>KANTABANJI</t>
  </si>
  <si>
    <t>U/1447</t>
  </si>
  <si>
    <t>U/1435</t>
  </si>
  <si>
    <t>623</t>
  </si>
  <si>
    <t>BOLANGIR</t>
  </si>
  <si>
    <t>U/1425</t>
  </si>
  <si>
    <t>U/1460</t>
  </si>
  <si>
    <t>667/666/668</t>
  </si>
  <si>
    <t>U/1468</t>
  </si>
  <si>
    <t>708</t>
  </si>
  <si>
    <t>U/1467</t>
  </si>
  <si>
    <t>717</t>
  </si>
  <si>
    <t>U/1479</t>
  </si>
  <si>
    <t>726</t>
  </si>
  <si>
    <t>U/1455</t>
  </si>
  <si>
    <t>1695</t>
  </si>
  <si>
    <t>U/1476</t>
  </si>
  <si>
    <t>CHANDANESWAR</t>
  </si>
  <si>
    <t>U/1333</t>
  </si>
  <si>
    <t>326</t>
  </si>
  <si>
    <t>U/1334</t>
  </si>
  <si>
    <t>U/1335</t>
  </si>
  <si>
    <t>321</t>
  </si>
  <si>
    <t>BALIKUDA</t>
  </si>
  <si>
    <t>U/1336</t>
  </si>
  <si>
    <t>331</t>
  </si>
  <si>
    <t>U/1338</t>
  </si>
  <si>
    <t>U/1347</t>
  </si>
  <si>
    <t>387,384,385,388</t>
  </si>
  <si>
    <t>U/1349</t>
  </si>
  <si>
    <t>U/1311</t>
  </si>
  <si>
    <t>251</t>
  </si>
  <si>
    <t>U/1312</t>
  </si>
  <si>
    <t>267,271,269,273,272</t>
  </si>
  <si>
    <t>U/1315</t>
  </si>
  <si>
    <t>283,280,282</t>
  </si>
  <si>
    <t>U/1313</t>
  </si>
  <si>
    <t>270,274</t>
  </si>
  <si>
    <t>U/1314</t>
  </si>
  <si>
    <t>U/1351</t>
  </si>
  <si>
    <t>511</t>
  </si>
  <si>
    <t>U/1362</t>
  </si>
  <si>
    <t>U/1363</t>
  </si>
  <si>
    <t>386</t>
  </si>
  <si>
    <t>U/1364</t>
  </si>
  <si>
    <t>425,424,426</t>
  </si>
  <si>
    <t>U/1366</t>
  </si>
  <si>
    <t>narendrapur</t>
  </si>
  <si>
    <t>U/1431</t>
  </si>
  <si>
    <t>573</t>
  </si>
  <si>
    <t>U/1474</t>
  </si>
  <si>
    <t>724</t>
  </si>
  <si>
    <t>U/1487</t>
  </si>
  <si>
    <t>747</t>
  </si>
  <si>
    <t>U/1481</t>
  </si>
  <si>
    <t>727</t>
  </si>
  <si>
    <t>U/1472</t>
  </si>
  <si>
    <t>715</t>
  </si>
  <si>
    <t>UDALA</t>
  </si>
  <si>
    <t>U/1463</t>
  </si>
  <si>
    <t>706</t>
  </si>
  <si>
    <t>U/1466</t>
  </si>
  <si>
    <t>719</t>
  </si>
  <si>
    <t>U/1456</t>
  </si>
  <si>
    <t>704</t>
  </si>
  <si>
    <t>U/1464</t>
  </si>
  <si>
    <t>705</t>
  </si>
  <si>
    <t>U/1465</t>
  </si>
  <si>
    <t>716</t>
  </si>
  <si>
    <t>U/1458</t>
  </si>
  <si>
    <t>703/669</t>
  </si>
  <si>
    <t>U/1478</t>
  </si>
  <si>
    <t>696</t>
  </si>
  <si>
    <t>U/1486</t>
  </si>
  <si>
    <t>746</t>
  </si>
  <si>
    <t>U/1469</t>
  </si>
  <si>
    <t>U/1470</t>
  </si>
  <si>
    <t>720</t>
  </si>
  <si>
    <t>U/1480</t>
  </si>
  <si>
    <t>728</t>
  </si>
  <si>
    <t>U/1477</t>
  </si>
  <si>
    <t>565</t>
  </si>
  <si>
    <t>U/1473</t>
  </si>
  <si>
    <t>707</t>
  </si>
  <si>
    <t>U/1459</t>
  </si>
  <si>
    <t>50/49</t>
  </si>
  <si>
    <t>U/1421</t>
  </si>
  <si>
    <t>553</t>
  </si>
  <si>
    <t>U/1429</t>
  </si>
  <si>
    <t>611</t>
  </si>
  <si>
    <t>U/1471</t>
  </si>
  <si>
    <t>711</t>
  </si>
  <si>
    <t>U/1424</t>
  </si>
  <si>
    <t>616</t>
  </si>
  <si>
    <t>BALIGUDA</t>
  </si>
  <si>
    <t>U/1493</t>
  </si>
  <si>
    <t>761</t>
  </si>
  <si>
    <t>U/1492</t>
  </si>
  <si>
    <t>U/1490</t>
  </si>
  <si>
    <t>759</t>
  </si>
  <si>
    <t>U/1389</t>
  </si>
  <si>
    <t>530/529</t>
  </si>
  <si>
    <t>U/1394</t>
  </si>
  <si>
    <t>U/1395</t>
  </si>
  <si>
    <t>U/1408</t>
  </si>
  <si>
    <t>U/1409</t>
  </si>
  <si>
    <t>526/527</t>
  </si>
  <si>
    <t>U/1411</t>
  </si>
  <si>
    <t>596</t>
  </si>
  <si>
    <t>U/1412</t>
  </si>
  <si>
    <t>U/1413</t>
  </si>
  <si>
    <t>U/1418</t>
  </si>
  <si>
    <t>604/605</t>
  </si>
  <si>
    <t>RAJKANIKA</t>
  </si>
  <si>
    <t>U/1488</t>
  </si>
  <si>
    <t>744</t>
  </si>
  <si>
    <t>U/1491</t>
  </si>
  <si>
    <t>752</t>
  </si>
  <si>
    <t>580/579/585</t>
  </si>
  <si>
    <t>578/277/583/600</t>
  </si>
  <si>
    <t>582/599/586/588</t>
  </si>
  <si>
    <t>576/587/575</t>
  </si>
  <si>
    <t>U/1426</t>
  </si>
  <si>
    <t>591</t>
  </si>
  <si>
    <t>U/1427</t>
  </si>
  <si>
    <t>U/1428</t>
  </si>
  <si>
    <t>U/1432</t>
  </si>
  <si>
    <t>625/622</t>
  </si>
  <si>
    <t>U/1433</t>
  </si>
  <si>
    <t>629</t>
  </si>
  <si>
    <t>U/1434</t>
  </si>
  <si>
    <t>614/615/630/631</t>
  </si>
  <si>
    <t>U/1438</t>
  </si>
  <si>
    <t>646/624/627/626</t>
  </si>
  <si>
    <t>U/1440</t>
  </si>
  <si>
    <t>602/589/590/655</t>
  </si>
  <si>
    <t>U/1489</t>
  </si>
  <si>
    <t>499/500/501</t>
  </si>
  <si>
    <t>U/1500</t>
  </si>
  <si>
    <t>785</t>
  </si>
  <si>
    <t>U/1475</t>
  </si>
  <si>
    <t>697/699</t>
  </si>
  <si>
    <t>U/1498</t>
  </si>
  <si>
    <t>774</t>
  </si>
  <si>
    <t>U/1496</t>
  </si>
  <si>
    <t>U/1495</t>
  </si>
  <si>
    <t>U/1522</t>
  </si>
  <si>
    <t>KAMAKHYANAGAR</t>
  </si>
  <si>
    <t>U/1510</t>
  </si>
  <si>
    <t>580</t>
  </si>
  <si>
    <t>U/1516</t>
  </si>
  <si>
    <t>832/830</t>
  </si>
  <si>
    <t>U/1513</t>
  </si>
  <si>
    <t>825/811</t>
  </si>
  <si>
    <t>U/1518</t>
  </si>
  <si>
    <t>822</t>
  </si>
  <si>
    <t>U/1517</t>
  </si>
  <si>
    <t>U/1537</t>
  </si>
  <si>
    <t>882</t>
  </si>
  <si>
    <t>U/1544</t>
  </si>
  <si>
    <t>892</t>
  </si>
  <si>
    <t>U/1523</t>
  </si>
  <si>
    <t>810/49</t>
  </si>
  <si>
    <t>U/1519</t>
  </si>
  <si>
    <t>809</t>
  </si>
  <si>
    <t xml:space="preserve">PARALAKHEMUNDI </t>
  </si>
  <si>
    <t>U/1515</t>
  </si>
  <si>
    <t>U/1526</t>
  </si>
  <si>
    <t>862</t>
  </si>
  <si>
    <t>U/1511</t>
  </si>
  <si>
    <t>U/1546</t>
  </si>
  <si>
    <t>U/1512</t>
  </si>
  <si>
    <t>815</t>
  </si>
  <si>
    <t>U/1521</t>
  </si>
  <si>
    <t>U/1538</t>
  </si>
  <si>
    <t>U/1494</t>
  </si>
  <si>
    <t>U/1535</t>
  </si>
  <si>
    <t>873</t>
  </si>
  <si>
    <t>U/1543</t>
  </si>
  <si>
    <t>887</t>
  </si>
  <si>
    <t>U/1529</t>
  </si>
  <si>
    <t>846</t>
  </si>
  <si>
    <t>U/1542</t>
  </si>
  <si>
    <t>U/1528</t>
  </si>
  <si>
    <t>851</t>
  </si>
  <si>
    <t>U/1551</t>
  </si>
  <si>
    <t>U/1539</t>
  </si>
  <si>
    <t>886</t>
  </si>
  <si>
    <t>KESAIBAHAL</t>
  </si>
  <si>
    <t>U/1547</t>
  </si>
  <si>
    <t>891</t>
  </si>
  <si>
    <t>U/1530</t>
  </si>
  <si>
    <t>872</t>
  </si>
  <si>
    <t>U/1534</t>
  </si>
  <si>
    <t>844</t>
  </si>
  <si>
    <t>U/1531</t>
  </si>
  <si>
    <t>U/1532</t>
  </si>
  <si>
    <t>855</t>
  </si>
  <si>
    <t>U/1527</t>
  </si>
  <si>
    <t>858/857</t>
  </si>
  <si>
    <t>U/1553</t>
  </si>
  <si>
    <t>U/1554</t>
  </si>
  <si>
    <t>U/1536</t>
  </si>
  <si>
    <t>849</t>
  </si>
  <si>
    <t>U/1509</t>
  </si>
  <si>
    <t>827</t>
  </si>
  <si>
    <t>U/1545</t>
  </si>
  <si>
    <t>888</t>
  </si>
  <si>
    <t>U/1541</t>
  </si>
  <si>
    <t>878</t>
  </si>
  <si>
    <t>U/1540</t>
  </si>
  <si>
    <t>889</t>
  </si>
  <si>
    <t>U/1555</t>
  </si>
  <si>
    <t>908</t>
  </si>
  <si>
    <t>U/1520</t>
  </si>
  <si>
    <t>804</t>
  </si>
  <si>
    <t>U/1499</t>
  </si>
  <si>
    <t>793</t>
  </si>
  <si>
    <t>U/1508</t>
  </si>
  <si>
    <t>816</t>
  </si>
  <si>
    <t>U/1566</t>
  </si>
  <si>
    <t>946</t>
  </si>
  <si>
    <t>U/1454</t>
  </si>
  <si>
    <t>701,691,702,693</t>
  </si>
  <si>
    <t>U/1461</t>
  </si>
  <si>
    <t>710</t>
  </si>
  <si>
    <t>U/1462</t>
  </si>
  <si>
    <t>698,1700</t>
  </si>
  <si>
    <t>U/1533</t>
  </si>
  <si>
    <t>843</t>
  </si>
  <si>
    <t>U/1548</t>
  </si>
  <si>
    <t>871</t>
  </si>
  <si>
    <t>U/1549</t>
  </si>
  <si>
    <t>859</t>
  </si>
  <si>
    <t>U/1550</t>
  </si>
  <si>
    <t>896,899,902,903,901,900</t>
  </si>
  <si>
    <t>U/1562</t>
  </si>
  <si>
    <t>935</t>
  </si>
  <si>
    <t>U/1557</t>
  </si>
  <si>
    <t>922</t>
  </si>
  <si>
    <t>U/1501</t>
  </si>
  <si>
    <t>U/1502</t>
  </si>
  <si>
    <t>797</t>
  </si>
  <si>
    <t>U/1503</t>
  </si>
  <si>
    <t>783,787</t>
  </si>
  <si>
    <t>U/1504</t>
  </si>
  <si>
    <t>U/1568</t>
  </si>
  <si>
    <t>961</t>
  </si>
  <si>
    <t>U/1505</t>
  </si>
  <si>
    <t>U/1506</t>
  </si>
  <si>
    <t>796,795</t>
  </si>
  <si>
    <t>U/1507</t>
  </si>
  <si>
    <t>776,780,777,779</t>
  </si>
  <si>
    <t>U/1514</t>
  </si>
  <si>
    <t>814,813</t>
  </si>
  <si>
    <t>U/1525</t>
  </si>
  <si>
    <t>U/1482</t>
  </si>
  <si>
    <t>709,712</t>
  </si>
  <si>
    <t>U/1578</t>
  </si>
  <si>
    <t>993</t>
  </si>
  <si>
    <t>U/1565</t>
  </si>
  <si>
    <t>947</t>
  </si>
  <si>
    <t>U/1576</t>
  </si>
  <si>
    <t>981/980/983</t>
  </si>
  <si>
    <t>U/1558</t>
  </si>
  <si>
    <t>923</t>
  </si>
  <si>
    <t>U/1564</t>
  </si>
  <si>
    <t>951</t>
  </si>
  <si>
    <t>U/1563</t>
  </si>
  <si>
    <t>950/949/948</t>
  </si>
  <si>
    <t>U/1575</t>
  </si>
  <si>
    <t>U/1587</t>
  </si>
  <si>
    <t>98630008</t>
  </si>
  <si>
    <t>U/1609</t>
  </si>
  <si>
    <t>48</t>
  </si>
  <si>
    <t>U/1612</t>
  </si>
  <si>
    <t>U/1583</t>
  </si>
  <si>
    <t>994</t>
  </si>
  <si>
    <t>U/1610</t>
  </si>
  <si>
    <t>100</t>
  </si>
  <si>
    <t>U/1607</t>
  </si>
  <si>
    <t>044</t>
  </si>
  <si>
    <t>U/1636</t>
  </si>
  <si>
    <t>091</t>
  </si>
  <si>
    <t>U/1616</t>
  </si>
  <si>
    <t>059/070</t>
  </si>
  <si>
    <t>U/1630</t>
  </si>
  <si>
    <t>86</t>
  </si>
  <si>
    <t>U/1615</t>
  </si>
  <si>
    <t>61</t>
  </si>
  <si>
    <t>U/1586</t>
  </si>
  <si>
    <t>0007</t>
  </si>
  <si>
    <t>U/1603</t>
  </si>
  <si>
    <t>035</t>
  </si>
  <si>
    <t>U/1613</t>
  </si>
  <si>
    <t>046</t>
  </si>
  <si>
    <t>U/1624</t>
  </si>
  <si>
    <t>U/1605</t>
  </si>
  <si>
    <t>98630025</t>
  </si>
  <si>
    <t>U/1604</t>
  </si>
  <si>
    <t>98630034</t>
  </si>
  <si>
    <t>U/1626</t>
  </si>
  <si>
    <t>36</t>
  </si>
  <si>
    <t>ATHAGARH</t>
  </si>
  <si>
    <t>U/1589</t>
  </si>
  <si>
    <t>011</t>
  </si>
  <si>
    <t>U/1617</t>
  </si>
  <si>
    <t>066/068</t>
  </si>
  <si>
    <t>U/1633</t>
  </si>
  <si>
    <t>088</t>
  </si>
  <si>
    <t>U/1634</t>
  </si>
  <si>
    <t>090</t>
  </si>
  <si>
    <t>U/1631</t>
  </si>
  <si>
    <t>089</t>
  </si>
  <si>
    <t>U/1611</t>
  </si>
  <si>
    <t>051</t>
  </si>
  <si>
    <t>U/1622</t>
  </si>
  <si>
    <t>071/072</t>
  </si>
  <si>
    <t>U/1635</t>
  </si>
  <si>
    <t>U/1599</t>
  </si>
  <si>
    <t>030</t>
  </si>
  <si>
    <t>U/1627</t>
  </si>
  <si>
    <t>085</t>
  </si>
  <si>
    <t>U/1644</t>
  </si>
  <si>
    <t>U/1621</t>
  </si>
  <si>
    <t>073</t>
  </si>
  <si>
    <t>U/1638</t>
  </si>
  <si>
    <t>087</t>
  </si>
  <si>
    <t>U/1632</t>
  </si>
  <si>
    <t xml:space="preserve"> U/1651</t>
  </si>
  <si>
    <t>U/1619</t>
  </si>
  <si>
    <t>63/58/57</t>
  </si>
  <si>
    <t>U/1643</t>
  </si>
  <si>
    <t xml:space="preserve"> U/1653</t>
  </si>
  <si>
    <t>U/1637</t>
  </si>
  <si>
    <t>092</t>
  </si>
  <si>
    <t>U/1614</t>
  </si>
  <si>
    <t>98630053</t>
  </si>
  <si>
    <t>U/1602</t>
  </si>
  <si>
    <t>98630037</t>
  </si>
  <si>
    <t xml:space="preserve"> U/1655</t>
  </si>
  <si>
    <t>131/129/140</t>
  </si>
  <si>
    <t xml:space="preserve"> U/1658</t>
  </si>
  <si>
    <t>98630130</t>
  </si>
  <si>
    <t xml:space="preserve"> U/1654</t>
  </si>
  <si>
    <t>98630136</t>
  </si>
  <si>
    <t>U/1580</t>
  </si>
  <si>
    <t>U/1629</t>
  </si>
  <si>
    <t>631</t>
  </si>
  <si>
    <t>U/1601</t>
  </si>
  <si>
    <t>98630036</t>
  </si>
  <si>
    <t>U/1608</t>
  </si>
  <si>
    <t>98630045</t>
  </si>
  <si>
    <t>U/1623</t>
  </si>
  <si>
    <t>627</t>
  </si>
  <si>
    <t>U/1645</t>
  </si>
  <si>
    <t>113/120/122</t>
  </si>
  <si>
    <t>U/1618</t>
  </si>
  <si>
    <t>98630067</t>
  </si>
  <si>
    <t xml:space="preserve"> U/1667</t>
  </si>
  <si>
    <t>165</t>
  </si>
  <si>
    <t xml:space="preserve"> U/1668</t>
  </si>
  <si>
    <t xml:space="preserve"> U/1656</t>
  </si>
  <si>
    <t>148</t>
  </si>
  <si>
    <t xml:space="preserve"> U/1657</t>
  </si>
  <si>
    <t>U/1642</t>
  </si>
  <si>
    <t>U/1650</t>
  </si>
  <si>
    <t>146</t>
  </si>
  <si>
    <t>U/1646</t>
  </si>
  <si>
    <t>114/117/119</t>
  </si>
  <si>
    <t>U/1620</t>
  </si>
  <si>
    <t>074</t>
  </si>
  <si>
    <t>U/1570</t>
  </si>
  <si>
    <t>962/963/964</t>
  </si>
  <si>
    <t xml:space="preserve"> U/1665</t>
  </si>
  <si>
    <t>154</t>
  </si>
  <si>
    <t xml:space="preserve"> U/1669</t>
  </si>
  <si>
    <t>162/161/159</t>
  </si>
  <si>
    <t>U/1559</t>
  </si>
  <si>
    <t>934,932,933,931</t>
  </si>
  <si>
    <t>PHULNAKHARA</t>
  </si>
  <si>
    <t xml:space="preserve"> U/1670</t>
  </si>
  <si>
    <t>153/164</t>
  </si>
  <si>
    <t>U/1552</t>
  </si>
  <si>
    <t>907</t>
  </si>
  <si>
    <t>U/1561</t>
  </si>
  <si>
    <t>936</t>
  </si>
  <si>
    <t>U/1560</t>
  </si>
  <si>
    <t>922,929</t>
  </si>
  <si>
    <t>U/1571</t>
  </si>
  <si>
    <t>976,968</t>
  </si>
  <si>
    <t>U/1572</t>
  </si>
  <si>
    <t>988,603</t>
  </si>
  <si>
    <t>U/1573</t>
  </si>
  <si>
    <t>0001</t>
  </si>
  <si>
    <t>U/1574</t>
  </si>
  <si>
    <t>30000,9925,0005</t>
  </si>
  <si>
    <t>U/1584</t>
  </si>
  <si>
    <t>0002</t>
  </si>
  <si>
    <t>U/1585</t>
  </si>
  <si>
    <t>U/1598</t>
  </si>
  <si>
    <t>039,032,031,038</t>
  </si>
  <si>
    <t>U/1606</t>
  </si>
  <si>
    <t>041</t>
  </si>
  <si>
    <t xml:space="preserve"> U/1660</t>
  </si>
  <si>
    <t>U/1625</t>
  </si>
  <si>
    <t>U/1628</t>
  </si>
  <si>
    <t>630</t>
  </si>
  <si>
    <t xml:space="preserve"> U/1666</t>
  </si>
  <si>
    <t>158/160</t>
  </si>
  <si>
    <t>U/1647</t>
  </si>
  <si>
    <t>103,104</t>
  </si>
  <si>
    <t>U/1648</t>
  </si>
  <si>
    <t>098/099/102/101/105/</t>
  </si>
  <si>
    <t>U/1649</t>
  </si>
  <si>
    <t>132/133</t>
  </si>
  <si>
    <t xml:space="preserve"> U/1652</t>
  </si>
  <si>
    <t xml:space="preserve"> U/1659</t>
  </si>
  <si>
    <t>150/152</t>
  </si>
  <si>
    <t xml:space="preserve"> U/1661</t>
  </si>
  <si>
    <t xml:space="preserve"> U/1662</t>
  </si>
  <si>
    <t>149</t>
  </si>
  <si>
    <t xml:space="preserve"> U/1663</t>
  </si>
  <si>
    <t xml:space="preserve"> U/1664</t>
  </si>
  <si>
    <t>637/635</t>
  </si>
  <si>
    <t xml:space="preserve"> U/1671</t>
  </si>
  <si>
    <t xml:space="preserve"> U/1524</t>
  </si>
  <si>
    <t>860</t>
  </si>
  <si>
    <t>SUNABEDA</t>
  </si>
  <si>
    <t xml:space="preserve">  U/1337</t>
  </si>
  <si>
    <t>371,370</t>
  </si>
  <si>
    <t xml:space="preserve"> U/1600</t>
  </si>
  <si>
    <t>033</t>
  </si>
  <si>
    <t xml:space="preserve"> U/1687</t>
  </si>
  <si>
    <t xml:space="preserve"> U/1684</t>
  </si>
  <si>
    <t xml:space="preserve"> U/1685</t>
  </si>
  <si>
    <t>216</t>
  </si>
  <si>
    <t xml:space="preserve"> U/1682</t>
  </si>
  <si>
    <t>176</t>
  </si>
  <si>
    <t xml:space="preserve"> U/1681</t>
  </si>
  <si>
    <t xml:space="preserve"> U/1676</t>
  </si>
  <si>
    <t xml:space="preserve"> U/1690</t>
  </si>
  <si>
    <t>212</t>
  </si>
  <si>
    <t xml:space="preserve"> U/1689</t>
  </si>
  <si>
    <t>224/219/223</t>
  </si>
  <si>
    <t xml:space="preserve"> U/1679</t>
  </si>
  <si>
    <t>202</t>
  </si>
  <si>
    <t xml:space="preserve"> U/1683</t>
  </si>
  <si>
    <t>193/199</t>
  </si>
  <si>
    <t xml:space="preserve"> U/1675</t>
  </si>
  <si>
    <t xml:space="preserve"> U/1699</t>
  </si>
  <si>
    <t>261</t>
  </si>
  <si>
    <t xml:space="preserve"> U/1700</t>
  </si>
  <si>
    <t xml:space="preserve"> U/1678</t>
  </si>
  <si>
    <t xml:space="preserve"> U/1686</t>
  </si>
  <si>
    <t>225</t>
  </si>
  <si>
    <t xml:space="preserve"> U/1680</t>
  </si>
  <si>
    <t>196</t>
  </si>
  <si>
    <t xml:space="preserve"> U/1728</t>
  </si>
  <si>
    <t>98630274</t>
  </si>
  <si>
    <t xml:space="preserve"> U/1673</t>
  </si>
  <si>
    <t xml:space="preserve"> U/1688</t>
  </si>
  <si>
    <t xml:space="preserve"> U/1672</t>
  </si>
  <si>
    <t>184</t>
  </si>
  <si>
    <t xml:space="preserve"> U/1702</t>
  </si>
  <si>
    <t>222/271/275/235</t>
  </si>
  <si>
    <t xml:space="preserve"> U/1741</t>
  </si>
  <si>
    <t>329</t>
  </si>
  <si>
    <t xml:space="preserve"> U/1724</t>
  </si>
  <si>
    <t>339</t>
  </si>
  <si>
    <t xml:space="preserve"> U/1743</t>
  </si>
  <si>
    <t>220</t>
  </si>
  <si>
    <t xml:space="preserve"> U/1745</t>
  </si>
  <si>
    <t xml:space="preserve"> U/1740</t>
  </si>
  <si>
    <t>302/310</t>
  </si>
  <si>
    <t xml:space="preserve"> U/1701</t>
  </si>
  <si>
    <t xml:space="preserve"> U/1703</t>
  </si>
  <si>
    <t>233,234</t>
  </si>
  <si>
    <t xml:space="preserve"> U/1704</t>
  </si>
  <si>
    <t>237,238</t>
  </si>
  <si>
    <t xml:space="preserve"> U/1705</t>
  </si>
  <si>
    <t>277</t>
  </si>
  <si>
    <t xml:space="preserve"> U/1706</t>
  </si>
  <si>
    <t>281</t>
  </si>
  <si>
    <t xml:space="preserve"> U/1707</t>
  </si>
  <si>
    <t>338</t>
  </si>
  <si>
    <t xml:space="preserve"> U/1708</t>
  </si>
  <si>
    <t>301</t>
  </si>
  <si>
    <t xml:space="preserve"> U/1709</t>
  </si>
  <si>
    <t xml:space="preserve"> U/1711</t>
  </si>
  <si>
    <t xml:space="preserve"> U/1710</t>
  </si>
  <si>
    <t xml:space="preserve"> U/1712</t>
  </si>
  <si>
    <t xml:space="preserve"> U/1713</t>
  </si>
  <si>
    <t>255,298,260</t>
  </si>
  <si>
    <t xml:space="preserve"> U/1726</t>
  </si>
  <si>
    <t>335/312</t>
  </si>
  <si>
    <t xml:space="preserve"> U/1714</t>
  </si>
  <si>
    <t>340</t>
  </si>
  <si>
    <t xml:space="preserve"> U/1674</t>
  </si>
  <si>
    <t>185</t>
  </si>
  <si>
    <t xml:space="preserve"> U/1715</t>
  </si>
  <si>
    <t xml:space="preserve"> U/1716</t>
  </si>
  <si>
    <t>287</t>
  </si>
  <si>
    <t xml:space="preserve"> U/1717</t>
  </si>
  <si>
    <t xml:space="preserve"> U/1718</t>
  </si>
  <si>
    <t>288,321,315</t>
  </si>
  <si>
    <t xml:space="preserve"> U/1719</t>
  </si>
  <si>
    <t>310,297,318</t>
  </si>
  <si>
    <t xml:space="preserve">  U/1525</t>
  </si>
  <si>
    <t>943</t>
  </si>
  <si>
    <t xml:space="preserve"> U/1720</t>
  </si>
  <si>
    <t>247,248,336</t>
  </si>
  <si>
    <t xml:space="preserve">  U/1659</t>
  </si>
  <si>
    <t>1331</t>
  </si>
  <si>
    <t xml:space="preserve"> U/1677</t>
  </si>
  <si>
    <t xml:space="preserve">  U/1647</t>
  </si>
  <si>
    <t>3724</t>
  </si>
  <si>
    <t>PADAMPUR</t>
  </si>
  <si>
    <t xml:space="preserve"> U/1721</t>
  </si>
  <si>
    <t xml:space="preserve"> U/1648</t>
  </si>
  <si>
    <t>3723</t>
  </si>
  <si>
    <t xml:space="preserve">  U/1692</t>
  </si>
  <si>
    <t xml:space="preserve">  U/1693</t>
  </si>
  <si>
    <t>564</t>
  </si>
  <si>
    <t xml:space="preserve">  U/1691</t>
  </si>
  <si>
    <t>563</t>
  </si>
  <si>
    <t xml:space="preserve"> U/1722</t>
  </si>
  <si>
    <t>333,342</t>
  </si>
  <si>
    <t xml:space="preserve"> U/1691</t>
  </si>
  <si>
    <t xml:space="preserve"> U/1723</t>
  </si>
  <si>
    <t>306</t>
  </si>
  <si>
    <t xml:space="preserve">   U/1751</t>
  </si>
  <si>
    <t>244/317/300/315/289</t>
  </si>
  <si>
    <t xml:space="preserve"> U/1725</t>
  </si>
  <si>
    <t>311</t>
  </si>
  <si>
    <t xml:space="preserve"> U/1692</t>
  </si>
  <si>
    <t xml:space="preserve"> U/1693</t>
  </si>
  <si>
    <t>227,228,218,217</t>
  </si>
  <si>
    <t xml:space="preserve"> U/1727</t>
  </si>
  <si>
    <t xml:space="preserve"> U/1729</t>
  </si>
  <si>
    <t>244</t>
  </si>
  <si>
    <t xml:space="preserve"> U/1694</t>
  </si>
  <si>
    <t xml:space="preserve"> U/1730</t>
  </si>
  <si>
    <t xml:space="preserve"> U/1695</t>
  </si>
  <si>
    <t>171,188</t>
  </si>
  <si>
    <t xml:space="preserve"> U/1731</t>
  </si>
  <si>
    <t>258</t>
  </si>
  <si>
    <t xml:space="preserve"> U/1280</t>
  </si>
  <si>
    <t>376</t>
  </si>
  <si>
    <t xml:space="preserve"> U/1732</t>
  </si>
  <si>
    <t>308</t>
  </si>
  <si>
    <t xml:space="preserve"> U/1696</t>
  </si>
  <si>
    <t xml:space="preserve"> U/1733</t>
  </si>
  <si>
    <t>347</t>
  </si>
  <si>
    <t xml:space="preserve"> U/1697</t>
  </si>
  <si>
    <t>270</t>
  </si>
  <si>
    <t xml:space="preserve"> U/1734</t>
  </si>
  <si>
    <t xml:space="preserve">  U/1288</t>
  </si>
  <si>
    <t>224,223</t>
  </si>
  <si>
    <t xml:space="preserve"> U/1735</t>
  </si>
  <si>
    <t xml:space="preserve"> U/1698</t>
  </si>
  <si>
    <t>269</t>
  </si>
  <si>
    <t xml:space="preserve"> U/1736</t>
  </si>
  <si>
    <t xml:space="preserve">  U/1295</t>
  </si>
  <si>
    <t>239</t>
  </si>
  <si>
    <t xml:space="preserve"> U/1737</t>
  </si>
  <si>
    <t>299</t>
  </si>
  <si>
    <t xml:space="preserve"> U/1738</t>
  </si>
  <si>
    <t xml:space="preserve">  U/1294</t>
  </si>
  <si>
    <t>0518</t>
  </si>
  <si>
    <t xml:space="preserve"> U/1739</t>
  </si>
  <si>
    <t>346</t>
  </si>
  <si>
    <t xml:space="preserve">  U/1296</t>
  </si>
  <si>
    <t>2934</t>
  </si>
  <si>
    <t xml:space="preserve"> U/1742</t>
  </si>
  <si>
    <t>324</t>
  </si>
  <si>
    <t xml:space="preserve">   U/1338</t>
  </si>
  <si>
    <t xml:space="preserve"> U/1744</t>
  </si>
  <si>
    <t>304</t>
  </si>
  <si>
    <t xml:space="preserve"> U/1746</t>
  </si>
  <si>
    <t>265,286,289,262</t>
  </si>
  <si>
    <t xml:space="preserve"> U/1747</t>
  </si>
  <si>
    <t>268</t>
  </si>
  <si>
    <t xml:space="preserve">  U/1394</t>
  </si>
  <si>
    <t>3243</t>
  </si>
  <si>
    <t xml:space="preserve"> U/1748</t>
  </si>
  <si>
    <t>325</t>
  </si>
  <si>
    <t xml:space="preserve"> U/1750</t>
  </si>
  <si>
    <t xml:space="preserve">  U/1395</t>
  </si>
  <si>
    <t>3242</t>
  </si>
  <si>
    <t>KHARIAR ROAD</t>
  </si>
  <si>
    <t xml:space="preserve"> U/1416</t>
  </si>
  <si>
    <t>447</t>
  </si>
  <si>
    <t xml:space="preserve"> U/1414</t>
  </si>
  <si>
    <t xml:space="preserve"> U/1415</t>
  </si>
  <si>
    <t>448</t>
  </si>
  <si>
    <t xml:space="preserve"> U/1417</t>
  </si>
  <si>
    <t>456</t>
  </si>
  <si>
    <t xml:space="preserve"> U/1454</t>
  </si>
  <si>
    <t>1735</t>
  </si>
  <si>
    <t xml:space="preserve"> U/1483</t>
  </si>
  <si>
    <t>0461</t>
  </si>
  <si>
    <t xml:space="preserve">  U/1524</t>
  </si>
  <si>
    <t>0606</t>
  </si>
  <si>
    <t>U/1283</t>
  </si>
  <si>
    <t>U/1414</t>
  </si>
  <si>
    <t>U/1415</t>
  </si>
  <si>
    <t>U/1416</t>
  </si>
  <si>
    <t>U/1417</t>
  </si>
  <si>
    <t xml:space="preserve">BILL NO.   : INV-23477/21-22 </t>
  </si>
  <si>
    <t>BILL DATE : 31/08/2021</t>
  </si>
  <si>
    <t>MONTH   :  AUGUST, 2021</t>
  </si>
  <si>
    <t>KINDLY ,VERIFY &amp; CONFIRM US  WITHIN 7 DAYS , ELSE GST WILL BE FILLED  ON 20TH SEPTEMBER,2021</t>
  </si>
  <si>
    <t>319/320</t>
  </si>
  <si>
    <t>(RUPEES FOUR LAKH SIXTY FOUR THOUSAND SIX HUNDRED THIRTY SEVEN ONLY)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</si>
</sst>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1010409]dd\ mmm\ yy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color rgb="FF000000"/>
      <name val="Kinnari"/>
    </font>
    <font>
      <b/>
      <sz val="9"/>
      <color indexed="8"/>
      <name val="Calibri"/>
      <family val="2"/>
      <scheme val="minor"/>
    </font>
    <font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vertical="center"/>
    </xf>
    <xf numFmtId="0" fontId="5" fillId="0" borderId="0" xfId="0" applyNumberFormat="1" applyFont="1" applyAlignment="1">
      <alignment horizontal="left" vertical="center" indent="4"/>
    </xf>
    <xf numFmtId="165" fontId="5" fillId="0" borderId="0" xfId="0" applyNumberFormat="1" applyFont="1" applyAlignment="1">
      <alignment horizontal="left" vertical="center" indent="6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2" fontId="10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16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">
          <cell r="A3" t="str">
            <v>ANANDAPUR</v>
          </cell>
          <cell r="B3">
            <v>28</v>
          </cell>
          <cell r="C3">
            <v>19</v>
          </cell>
          <cell r="D3">
            <v>19</v>
          </cell>
          <cell r="E3">
            <v>39</v>
          </cell>
          <cell r="F3">
            <v>82</v>
          </cell>
          <cell r="G3">
            <v>65</v>
          </cell>
          <cell r="H3">
            <v>120</v>
          </cell>
          <cell r="I3">
            <v>250</v>
          </cell>
        </row>
        <row r="4">
          <cell r="A4" t="str">
            <v>ANGUL</v>
          </cell>
          <cell r="B4">
            <v>26</v>
          </cell>
          <cell r="C4">
            <v>20</v>
          </cell>
          <cell r="D4">
            <v>20</v>
          </cell>
          <cell r="E4">
            <v>40</v>
          </cell>
          <cell r="F4">
            <v>82</v>
          </cell>
          <cell r="G4">
            <v>53</v>
          </cell>
          <cell r="H4">
            <v>115</v>
          </cell>
          <cell r="I4">
            <v>240</v>
          </cell>
        </row>
        <row r="5">
          <cell r="A5" t="str">
            <v>ASKA</v>
          </cell>
          <cell r="B5">
            <v>23</v>
          </cell>
          <cell r="C5">
            <v>18</v>
          </cell>
          <cell r="D5">
            <v>18</v>
          </cell>
          <cell r="E5">
            <v>37</v>
          </cell>
          <cell r="F5">
            <v>74</v>
          </cell>
          <cell r="G5">
            <v>51</v>
          </cell>
          <cell r="H5">
            <v>116</v>
          </cell>
          <cell r="I5">
            <v>230</v>
          </cell>
        </row>
        <row r="6">
          <cell r="A6" t="str">
            <v>BALASORE</v>
          </cell>
          <cell r="B6">
            <v>27</v>
          </cell>
          <cell r="C6">
            <v>22</v>
          </cell>
          <cell r="D6">
            <v>19</v>
          </cell>
          <cell r="E6">
            <v>40</v>
          </cell>
          <cell r="F6">
            <v>82</v>
          </cell>
          <cell r="G6">
            <v>70</v>
          </cell>
          <cell r="H6">
            <v>130</v>
          </cell>
          <cell r="I6">
            <v>240</v>
          </cell>
        </row>
        <row r="7">
          <cell r="A7" t="str">
            <v>BALUGAON</v>
          </cell>
          <cell r="B7">
            <v>26</v>
          </cell>
          <cell r="C7">
            <v>20</v>
          </cell>
          <cell r="D7">
            <v>19</v>
          </cell>
          <cell r="E7">
            <v>40</v>
          </cell>
          <cell r="F7">
            <v>82</v>
          </cell>
          <cell r="G7">
            <v>51</v>
          </cell>
          <cell r="H7">
            <v>115</v>
          </cell>
          <cell r="I7">
            <v>240</v>
          </cell>
        </row>
        <row r="8">
          <cell r="A8" t="str">
            <v>BARIPADA</v>
          </cell>
          <cell r="B8">
            <v>26</v>
          </cell>
          <cell r="C8">
            <v>20</v>
          </cell>
          <cell r="D8">
            <v>19</v>
          </cell>
          <cell r="E8">
            <v>40</v>
          </cell>
          <cell r="F8">
            <v>82</v>
          </cell>
          <cell r="G8">
            <v>90</v>
          </cell>
          <cell r="H8">
            <v>150</v>
          </cell>
          <cell r="I8">
            <v>240</v>
          </cell>
        </row>
        <row r="9">
          <cell r="A9" t="str">
            <v>BERHAMPUR</v>
          </cell>
          <cell r="B9">
            <v>25</v>
          </cell>
          <cell r="C9">
            <v>19</v>
          </cell>
          <cell r="D9">
            <v>19</v>
          </cell>
          <cell r="E9">
            <v>40</v>
          </cell>
          <cell r="F9">
            <v>82</v>
          </cell>
          <cell r="G9">
            <v>55</v>
          </cell>
          <cell r="H9">
            <v>130</v>
          </cell>
          <cell r="I9">
            <v>240</v>
          </cell>
        </row>
        <row r="10">
          <cell r="A10" t="str">
            <v>BHADRAK</v>
          </cell>
          <cell r="B10">
            <v>26</v>
          </cell>
          <cell r="C10">
            <v>20</v>
          </cell>
          <cell r="D10">
            <v>19</v>
          </cell>
          <cell r="E10">
            <v>40</v>
          </cell>
          <cell r="F10">
            <v>82</v>
          </cell>
          <cell r="G10">
            <v>53</v>
          </cell>
          <cell r="H10">
            <v>115</v>
          </cell>
          <cell r="I10">
            <v>240</v>
          </cell>
        </row>
        <row r="11">
          <cell r="A11" t="str">
            <v>BARBIL</v>
          </cell>
          <cell r="B11">
            <v>34</v>
          </cell>
          <cell r="C11">
            <v>25</v>
          </cell>
          <cell r="D11">
            <v>24</v>
          </cell>
          <cell r="E11">
            <v>45</v>
          </cell>
          <cell r="F11">
            <v>80</v>
          </cell>
          <cell r="G11">
            <v>70</v>
          </cell>
          <cell r="H11">
            <v>120</v>
          </cell>
          <cell r="I11">
            <v>240</v>
          </cell>
        </row>
        <row r="12">
          <cell r="A12" t="str">
            <v>BARAGARH</v>
          </cell>
          <cell r="B12">
            <v>29</v>
          </cell>
          <cell r="C12">
            <v>20</v>
          </cell>
          <cell r="D12">
            <v>19</v>
          </cell>
          <cell r="E12">
            <v>45</v>
          </cell>
          <cell r="F12">
            <v>80</v>
          </cell>
          <cell r="G12">
            <v>100</v>
          </cell>
          <cell r="H12">
            <v>170</v>
          </cell>
          <cell r="I12">
            <v>175</v>
          </cell>
        </row>
        <row r="13">
          <cell r="A13" t="str">
            <v>BHANJANAGAR</v>
          </cell>
          <cell r="B13">
            <v>26</v>
          </cell>
          <cell r="C13">
            <v>18</v>
          </cell>
          <cell r="D13">
            <v>18</v>
          </cell>
          <cell r="E13">
            <v>35</v>
          </cell>
          <cell r="F13">
            <v>80</v>
          </cell>
          <cell r="G13">
            <v>70</v>
          </cell>
          <cell r="H13">
            <v>100</v>
          </cell>
          <cell r="I13">
            <v>230</v>
          </cell>
        </row>
        <row r="14">
          <cell r="A14" t="str">
            <v>BHAWANIPATNA</v>
          </cell>
          <cell r="B14">
            <v>38</v>
          </cell>
          <cell r="C14">
            <v>32</v>
          </cell>
          <cell r="D14">
            <v>32</v>
          </cell>
          <cell r="E14">
            <v>56</v>
          </cell>
          <cell r="F14">
            <v>100</v>
          </cell>
          <cell r="G14">
            <v>130</v>
          </cell>
          <cell r="H14">
            <v>216</v>
          </cell>
          <cell r="I14">
            <v>320</v>
          </cell>
        </row>
        <row r="15">
          <cell r="A15" t="str">
            <v>BHUBAN</v>
          </cell>
          <cell r="B15">
            <v>25</v>
          </cell>
          <cell r="C15">
            <v>20</v>
          </cell>
          <cell r="D15">
            <v>18</v>
          </cell>
          <cell r="E15">
            <v>37.950000000000003</v>
          </cell>
          <cell r="F15">
            <v>77.164999999999992</v>
          </cell>
          <cell r="G15">
            <v>51</v>
          </cell>
          <cell r="H15">
            <v>116</v>
          </cell>
          <cell r="I15">
            <v>240</v>
          </cell>
        </row>
        <row r="16">
          <cell r="A16" t="str">
            <v>BOLANGIR</v>
          </cell>
          <cell r="B16">
            <v>38</v>
          </cell>
          <cell r="C16">
            <v>34</v>
          </cell>
          <cell r="D16">
            <v>34</v>
          </cell>
          <cell r="E16">
            <v>58</v>
          </cell>
          <cell r="F16">
            <v>96</v>
          </cell>
          <cell r="G16">
            <v>100</v>
          </cell>
          <cell r="H16">
            <v>200</v>
          </cell>
          <cell r="I16">
            <v>320</v>
          </cell>
        </row>
        <row r="17">
          <cell r="A17" t="str">
            <v>BOUDH</v>
          </cell>
          <cell r="B17">
            <v>42</v>
          </cell>
          <cell r="C17">
            <v>29</v>
          </cell>
          <cell r="D17">
            <v>29</v>
          </cell>
          <cell r="E17">
            <v>54</v>
          </cell>
          <cell r="F17">
            <v>96</v>
          </cell>
          <cell r="G17">
            <v>100</v>
          </cell>
          <cell r="H17">
            <v>192</v>
          </cell>
          <cell r="I17">
            <v>276</v>
          </cell>
        </row>
        <row r="18">
          <cell r="A18" t="str">
            <v>BRAJARAJNAGAR</v>
          </cell>
          <cell r="B18">
            <v>32</v>
          </cell>
          <cell r="C18">
            <v>26</v>
          </cell>
          <cell r="D18">
            <v>25</v>
          </cell>
          <cell r="E18">
            <v>50</v>
          </cell>
          <cell r="F18">
            <v>85</v>
          </cell>
          <cell r="G18">
            <v>115</v>
          </cell>
          <cell r="H18">
            <v>180</v>
          </cell>
          <cell r="I18">
            <v>280</v>
          </cell>
        </row>
        <row r="19">
          <cell r="A19" t="str">
            <v>BUGUDA</v>
          </cell>
          <cell r="B19">
            <v>23</v>
          </cell>
          <cell r="C19">
            <v>18</v>
          </cell>
          <cell r="D19">
            <v>18</v>
          </cell>
          <cell r="E19">
            <v>34</v>
          </cell>
          <cell r="F19">
            <v>60</v>
          </cell>
          <cell r="G19">
            <v>40</v>
          </cell>
          <cell r="H19">
            <v>75</v>
          </cell>
          <cell r="I19">
            <v>160</v>
          </cell>
        </row>
        <row r="20">
          <cell r="A20" t="str">
            <v>BURLA</v>
          </cell>
          <cell r="B20">
            <v>26</v>
          </cell>
          <cell r="C20">
            <v>22</v>
          </cell>
          <cell r="D20">
            <v>20</v>
          </cell>
          <cell r="E20">
            <v>45</v>
          </cell>
          <cell r="F20">
            <v>75</v>
          </cell>
          <cell r="G20">
            <v>100</v>
          </cell>
          <cell r="H20">
            <v>160</v>
          </cell>
          <cell r="I20">
            <v>240</v>
          </cell>
        </row>
        <row r="21">
          <cell r="A21" t="str">
            <v>BAMARA</v>
          </cell>
          <cell r="B21">
            <v>26</v>
          </cell>
          <cell r="C21">
            <v>22</v>
          </cell>
          <cell r="D21">
            <v>20</v>
          </cell>
          <cell r="E21">
            <v>45</v>
          </cell>
          <cell r="F21">
            <v>75</v>
          </cell>
          <cell r="G21">
            <v>100</v>
          </cell>
          <cell r="H21">
            <v>160</v>
          </cell>
          <cell r="I21">
            <v>240</v>
          </cell>
        </row>
        <row r="22">
          <cell r="A22" t="str">
            <v>BALIGUDA</v>
          </cell>
          <cell r="B22">
            <v>30</v>
          </cell>
          <cell r="C22">
            <v>24</v>
          </cell>
          <cell r="D22">
            <v>24</v>
          </cell>
          <cell r="E22">
            <v>45</v>
          </cell>
          <cell r="F22">
            <v>80</v>
          </cell>
          <cell r="G22">
            <v>70</v>
          </cell>
          <cell r="H22">
            <v>100</v>
          </cell>
          <cell r="I22">
            <v>220</v>
          </cell>
        </row>
        <row r="23">
          <cell r="A23" t="str">
            <v>BELPAHAR</v>
          </cell>
          <cell r="B23">
            <v>29</v>
          </cell>
          <cell r="C23">
            <v>24</v>
          </cell>
          <cell r="D23">
            <v>22</v>
          </cell>
          <cell r="E23">
            <v>45</v>
          </cell>
          <cell r="F23">
            <v>83</v>
          </cell>
          <cell r="G23">
            <v>125</v>
          </cell>
          <cell r="H23">
            <v>180</v>
          </cell>
          <cell r="I23">
            <v>270</v>
          </cell>
        </row>
        <row r="24">
          <cell r="A24" t="str">
            <v>CHANDANESWAR</v>
          </cell>
          <cell r="B24">
            <v>24</v>
          </cell>
          <cell r="C24">
            <v>18</v>
          </cell>
          <cell r="D24">
            <v>18</v>
          </cell>
          <cell r="E24">
            <v>38</v>
          </cell>
          <cell r="F24">
            <v>60</v>
          </cell>
          <cell r="G24">
            <v>56</v>
          </cell>
          <cell r="H24">
            <v>92</v>
          </cell>
          <cell r="I24">
            <v>205</v>
          </cell>
        </row>
        <row r="25">
          <cell r="A25" t="str">
            <v>CHANDIKHOL</v>
          </cell>
          <cell r="B25">
            <v>24</v>
          </cell>
          <cell r="C25">
            <v>18</v>
          </cell>
          <cell r="D25">
            <v>18</v>
          </cell>
          <cell r="E25">
            <v>38</v>
          </cell>
          <cell r="F25">
            <v>77</v>
          </cell>
          <cell r="G25">
            <v>53</v>
          </cell>
          <cell r="H25">
            <v>100</v>
          </cell>
          <cell r="I25">
            <v>225</v>
          </cell>
        </row>
        <row r="26">
          <cell r="A26" t="str">
            <v>CHANDPUR</v>
          </cell>
          <cell r="B26">
            <v>27</v>
          </cell>
          <cell r="C26">
            <v>20</v>
          </cell>
          <cell r="D26">
            <v>20</v>
          </cell>
          <cell r="E26">
            <v>47</v>
          </cell>
          <cell r="F26">
            <v>74</v>
          </cell>
          <cell r="G26">
            <v>64</v>
          </cell>
          <cell r="H26">
            <v>110</v>
          </cell>
          <cell r="I26">
            <v>280</v>
          </cell>
        </row>
        <row r="27">
          <cell r="A27" t="str">
            <v>CHANDBALI</v>
          </cell>
          <cell r="B27">
            <v>39</v>
          </cell>
          <cell r="C27">
            <v>17</v>
          </cell>
          <cell r="D27">
            <v>17</v>
          </cell>
          <cell r="E27">
            <v>58</v>
          </cell>
          <cell r="F27">
            <v>90</v>
          </cell>
          <cell r="G27">
            <v>100</v>
          </cell>
          <cell r="H27">
            <v>128</v>
          </cell>
          <cell r="I27">
            <v>280</v>
          </cell>
        </row>
        <row r="28">
          <cell r="A28" t="str">
            <v>CHARAMPA</v>
          </cell>
          <cell r="B28">
            <v>27</v>
          </cell>
          <cell r="C28">
            <v>17</v>
          </cell>
          <cell r="D28">
            <v>17</v>
          </cell>
          <cell r="E28">
            <v>47</v>
          </cell>
          <cell r="F28">
            <v>74</v>
          </cell>
          <cell r="G28">
            <v>64</v>
          </cell>
          <cell r="H28">
            <v>110</v>
          </cell>
          <cell r="I28">
            <v>280</v>
          </cell>
        </row>
        <row r="29">
          <cell r="A29" t="str">
            <v>CHHATRAPUR</v>
          </cell>
          <cell r="B29">
            <v>25</v>
          </cell>
          <cell r="C29">
            <v>23</v>
          </cell>
          <cell r="D29">
            <v>20</v>
          </cell>
          <cell r="E29">
            <v>40</v>
          </cell>
          <cell r="F29">
            <v>80</v>
          </cell>
          <cell r="G29">
            <v>55</v>
          </cell>
          <cell r="H29">
            <v>130</v>
          </cell>
          <cell r="I29">
            <v>230</v>
          </cell>
        </row>
        <row r="30">
          <cell r="A30" t="str">
            <v>DHENKANAL</v>
          </cell>
          <cell r="B30">
            <v>27</v>
          </cell>
          <cell r="C30">
            <v>22</v>
          </cell>
          <cell r="D30">
            <v>19</v>
          </cell>
          <cell r="E30">
            <v>40</v>
          </cell>
          <cell r="F30">
            <v>82</v>
          </cell>
          <cell r="G30">
            <v>51</v>
          </cell>
          <cell r="H30">
            <v>116</v>
          </cell>
          <cell r="I30">
            <v>240</v>
          </cell>
        </row>
        <row r="31">
          <cell r="A31" t="str">
            <v>DHARMAGARH</v>
          </cell>
          <cell r="B31">
            <v>34</v>
          </cell>
          <cell r="C31">
            <v>27</v>
          </cell>
          <cell r="D31">
            <v>26</v>
          </cell>
          <cell r="E31">
            <v>50</v>
          </cell>
          <cell r="F31">
            <v>80</v>
          </cell>
          <cell r="G31">
            <v>75</v>
          </cell>
          <cell r="H31">
            <v>100</v>
          </cell>
          <cell r="I31">
            <v>240</v>
          </cell>
        </row>
        <row r="32">
          <cell r="A32" t="str">
            <v>DEOGARH</v>
          </cell>
          <cell r="B32">
            <v>26</v>
          </cell>
          <cell r="C32">
            <v>22</v>
          </cell>
          <cell r="D32">
            <v>20</v>
          </cell>
          <cell r="E32">
            <v>45</v>
          </cell>
          <cell r="F32">
            <v>75</v>
          </cell>
          <cell r="G32">
            <v>100</v>
          </cell>
          <cell r="H32">
            <v>160</v>
          </cell>
          <cell r="I32">
            <v>240</v>
          </cell>
        </row>
        <row r="33">
          <cell r="A33" t="str">
            <v>DIGAPHANDI</v>
          </cell>
          <cell r="B33">
            <v>28</v>
          </cell>
          <cell r="C33">
            <v>24</v>
          </cell>
          <cell r="D33">
            <v>20</v>
          </cell>
          <cell r="E33">
            <v>45</v>
          </cell>
          <cell r="F33">
            <v>80</v>
          </cell>
          <cell r="G33">
            <v>55</v>
          </cell>
          <cell r="H33">
            <v>130</v>
          </cell>
          <cell r="I33">
            <v>230</v>
          </cell>
        </row>
        <row r="34">
          <cell r="A34" t="str">
            <v>GUNUPUR</v>
          </cell>
          <cell r="B34">
            <v>35</v>
          </cell>
          <cell r="C34">
            <v>30</v>
          </cell>
          <cell r="D34">
            <v>30</v>
          </cell>
          <cell r="E34">
            <v>50</v>
          </cell>
          <cell r="F34">
            <v>70</v>
          </cell>
          <cell r="G34">
            <v>60</v>
          </cell>
          <cell r="H34">
            <v>105</v>
          </cell>
          <cell r="I34">
            <v>260</v>
          </cell>
        </row>
        <row r="35">
          <cell r="A35" t="str">
            <v>JAGATSINGHPUR</v>
          </cell>
          <cell r="B35">
            <v>28</v>
          </cell>
          <cell r="C35">
            <v>24</v>
          </cell>
          <cell r="D35">
            <v>24</v>
          </cell>
          <cell r="E35">
            <v>48</v>
          </cell>
          <cell r="F35">
            <v>86</v>
          </cell>
          <cell r="G35">
            <v>64</v>
          </cell>
          <cell r="H35">
            <v>115</v>
          </cell>
          <cell r="I35">
            <v>250</v>
          </cell>
        </row>
        <row r="36">
          <cell r="A36" t="str">
            <v>JAJPUR ROAD</v>
          </cell>
          <cell r="B36">
            <v>26</v>
          </cell>
          <cell r="C36">
            <v>20</v>
          </cell>
          <cell r="D36">
            <v>19</v>
          </cell>
          <cell r="E36">
            <v>40</v>
          </cell>
          <cell r="F36">
            <v>82</v>
          </cell>
          <cell r="G36">
            <v>53</v>
          </cell>
          <cell r="H36">
            <v>115</v>
          </cell>
          <cell r="I36">
            <v>240</v>
          </cell>
        </row>
        <row r="37">
          <cell r="A37" t="str">
            <v>JAJPUR TOWN</v>
          </cell>
          <cell r="B37">
            <v>27</v>
          </cell>
          <cell r="C37">
            <v>26</v>
          </cell>
          <cell r="D37">
            <v>25</v>
          </cell>
          <cell r="E37">
            <v>48.07</v>
          </cell>
          <cell r="F37">
            <v>77.164999999999992</v>
          </cell>
          <cell r="G37">
            <v>61</v>
          </cell>
          <cell r="H37">
            <v>115</v>
          </cell>
          <cell r="I37">
            <v>250</v>
          </cell>
        </row>
        <row r="38">
          <cell r="A38" t="str">
            <v>JALESWAR</v>
          </cell>
          <cell r="B38">
            <v>42</v>
          </cell>
          <cell r="C38">
            <v>41</v>
          </cell>
          <cell r="D38">
            <v>41</v>
          </cell>
          <cell r="E38">
            <v>60</v>
          </cell>
          <cell r="F38">
            <v>98</v>
          </cell>
          <cell r="G38">
            <v>90</v>
          </cell>
          <cell r="H38">
            <v>150</v>
          </cell>
          <cell r="I38">
            <v>310</v>
          </cell>
        </row>
        <row r="39">
          <cell r="A39" t="str">
            <v>JARKA</v>
          </cell>
          <cell r="B39">
            <v>25</v>
          </cell>
          <cell r="C39">
            <v>22</v>
          </cell>
          <cell r="D39">
            <v>22</v>
          </cell>
          <cell r="E39">
            <v>44</v>
          </cell>
          <cell r="F39">
            <v>80</v>
          </cell>
          <cell r="G39">
            <v>62</v>
          </cell>
          <cell r="H39">
            <v>110</v>
          </cell>
          <cell r="I39">
            <v>295</v>
          </cell>
        </row>
        <row r="40">
          <cell r="A40" t="str">
            <v>JATNI</v>
          </cell>
          <cell r="B40">
            <v>28</v>
          </cell>
          <cell r="C40">
            <v>24</v>
          </cell>
          <cell r="D40">
            <v>24</v>
          </cell>
          <cell r="E40">
            <v>48.07</v>
          </cell>
          <cell r="F40">
            <v>86.02000000000001</v>
          </cell>
          <cell r="G40">
            <v>64</v>
          </cell>
          <cell r="H40">
            <v>115</v>
          </cell>
          <cell r="I40">
            <v>315</v>
          </cell>
        </row>
        <row r="41">
          <cell r="A41" t="str">
            <v>JEYPORE</v>
          </cell>
          <cell r="B41">
            <v>37</v>
          </cell>
          <cell r="C41">
            <v>30</v>
          </cell>
          <cell r="D41">
            <v>28</v>
          </cell>
          <cell r="E41">
            <v>50</v>
          </cell>
          <cell r="F41">
            <v>90</v>
          </cell>
          <cell r="G41">
            <v>130</v>
          </cell>
          <cell r="H41">
            <v>200</v>
          </cell>
          <cell r="I41">
            <v>310</v>
          </cell>
        </row>
        <row r="42">
          <cell r="A42" t="str">
            <v>JHARSUGUDA</v>
          </cell>
          <cell r="B42">
            <v>28</v>
          </cell>
          <cell r="C42">
            <v>23</v>
          </cell>
          <cell r="D42">
            <v>20</v>
          </cell>
          <cell r="E42">
            <v>42</v>
          </cell>
          <cell r="F42">
            <v>80</v>
          </cell>
          <cell r="G42">
            <v>110</v>
          </cell>
          <cell r="H42">
            <v>170</v>
          </cell>
          <cell r="I42">
            <v>240</v>
          </cell>
        </row>
        <row r="43">
          <cell r="A43" t="str">
            <v>JUNAGARH</v>
          </cell>
          <cell r="B43">
            <v>41</v>
          </cell>
          <cell r="C43">
            <v>30</v>
          </cell>
          <cell r="D43">
            <v>30</v>
          </cell>
          <cell r="E43">
            <v>60</v>
          </cell>
          <cell r="F43">
            <v>100</v>
          </cell>
          <cell r="G43">
            <v>135</v>
          </cell>
          <cell r="H43">
            <v>228</v>
          </cell>
          <cell r="I43">
            <v>320</v>
          </cell>
        </row>
        <row r="44">
          <cell r="A44" t="str">
            <v>JODA</v>
          </cell>
          <cell r="B44">
            <v>30</v>
          </cell>
          <cell r="C44">
            <v>24</v>
          </cell>
          <cell r="D44">
            <v>24</v>
          </cell>
          <cell r="E44">
            <v>42</v>
          </cell>
          <cell r="F44">
            <v>60</v>
          </cell>
          <cell r="G44">
            <v>56</v>
          </cell>
          <cell r="H44">
            <v>92</v>
          </cell>
          <cell r="I44">
            <v>180</v>
          </cell>
        </row>
        <row r="45">
          <cell r="A45" t="str">
            <v>KENDRAPARA</v>
          </cell>
          <cell r="B45">
            <v>26</v>
          </cell>
          <cell r="C45">
            <v>20</v>
          </cell>
          <cell r="D45">
            <v>19</v>
          </cell>
          <cell r="E45">
            <v>40</v>
          </cell>
          <cell r="F45">
            <v>77.164999999999992</v>
          </cell>
          <cell r="G45">
            <v>52</v>
          </cell>
          <cell r="H45">
            <v>115</v>
          </cell>
          <cell r="I45">
            <v>235</v>
          </cell>
        </row>
        <row r="46">
          <cell r="A46" t="str">
            <v>KHURDA</v>
          </cell>
          <cell r="B46">
            <v>26</v>
          </cell>
          <cell r="C46">
            <v>20</v>
          </cell>
          <cell r="D46">
            <v>19</v>
          </cell>
          <cell r="E46">
            <v>40</v>
          </cell>
          <cell r="F46">
            <v>77.17</v>
          </cell>
          <cell r="G46">
            <v>51</v>
          </cell>
          <cell r="H46">
            <v>110</v>
          </cell>
          <cell r="I46">
            <v>240</v>
          </cell>
        </row>
        <row r="47">
          <cell r="A47" t="str">
            <v>KUAKHIA</v>
          </cell>
          <cell r="B47">
            <v>26</v>
          </cell>
          <cell r="C47">
            <v>22</v>
          </cell>
          <cell r="D47">
            <v>22</v>
          </cell>
          <cell r="E47">
            <v>45</v>
          </cell>
          <cell r="F47">
            <v>78</v>
          </cell>
          <cell r="G47">
            <v>60</v>
          </cell>
          <cell r="H47">
            <v>110</v>
          </cell>
          <cell r="I47">
            <v>295</v>
          </cell>
        </row>
        <row r="48">
          <cell r="A48" t="str">
            <v>KAMAKHYANAGAR</v>
          </cell>
          <cell r="B48">
            <v>27</v>
          </cell>
          <cell r="C48">
            <v>22</v>
          </cell>
          <cell r="D48">
            <v>19</v>
          </cell>
          <cell r="E48">
            <v>40</v>
          </cell>
          <cell r="F48">
            <v>77</v>
          </cell>
          <cell r="G48">
            <v>51</v>
          </cell>
          <cell r="H48">
            <v>116</v>
          </cell>
          <cell r="I48">
            <v>240</v>
          </cell>
        </row>
        <row r="49">
          <cell r="A49" t="str">
            <v>KUCHINDA</v>
          </cell>
          <cell r="B49">
            <v>30</v>
          </cell>
          <cell r="C49">
            <v>24</v>
          </cell>
          <cell r="D49">
            <v>24</v>
          </cell>
          <cell r="E49">
            <v>44</v>
          </cell>
          <cell r="F49">
            <v>60</v>
          </cell>
          <cell r="G49">
            <v>56</v>
          </cell>
          <cell r="H49">
            <v>90</v>
          </cell>
          <cell r="I49">
            <v>180</v>
          </cell>
        </row>
        <row r="50">
          <cell r="A50" t="str">
            <v>KANTABANJI</v>
          </cell>
          <cell r="B50">
            <v>32</v>
          </cell>
          <cell r="C50">
            <v>25</v>
          </cell>
          <cell r="D50">
            <v>25</v>
          </cell>
          <cell r="E50">
            <v>50</v>
          </cell>
          <cell r="F50">
            <v>80</v>
          </cell>
          <cell r="G50">
            <v>120</v>
          </cell>
          <cell r="H50">
            <v>190</v>
          </cell>
          <cell r="I50">
            <v>280</v>
          </cell>
        </row>
        <row r="51">
          <cell r="A51" t="str">
            <v>KESINGA</v>
          </cell>
          <cell r="B51">
            <v>44</v>
          </cell>
          <cell r="C51">
            <v>32</v>
          </cell>
          <cell r="D51">
            <v>32</v>
          </cell>
          <cell r="E51">
            <v>60</v>
          </cell>
          <cell r="F51">
            <v>100</v>
          </cell>
          <cell r="G51">
            <v>130</v>
          </cell>
          <cell r="H51">
            <v>228</v>
          </cell>
          <cell r="I51">
            <v>320</v>
          </cell>
        </row>
        <row r="52">
          <cell r="A52" t="str">
            <v>KHARIAR ROAD</v>
          </cell>
          <cell r="B52">
            <v>40</v>
          </cell>
          <cell r="C52">
            <v>30</v>
          </cell>
          <cell r="D52">
            <v>29</v>
          </cell>
          <cell r="E52">
            <v>60</v>
          </cell>
          <cell r="F52">
            <v>96</v>
          </cell>
          <cell r="G52">
            <v>120</v>
          </cell>
          <cell r="H52">
            <v>228</v>
          </cell>
          <cell r="I52">
            <v>312</v>
          </cell>
        </row>
        <row r="53">
          <cell r="A53" t="str">
            <v>KEONJHAR</v>
          </cell>
          <cell r="B53">
            <v>30</v>
          </cell>
          <cell r="C53">
            <v>25</v>
          </cell>
          <cell r="D53">
            <v>20</v>
          </cell>
          <cell r="E53">
            <v>48</v>
          </cell>
          <cell r="F53">
            <v>85</v>
          </cell>
          <cell r="G53">
            <v>80</v>
          </cell>
          <cell r="H53">
            <v>150</v>
          </cell>
          <cell r="I53">
            <v>240</v>
          </cell>
        </row>
        <row r="54">
          <cell r="A54" t="str">
            <v>KARANJIA</v>
          </cell>
          <cell r="B54">
            <v>28</v>
          </cell>
          <cell r="C54">
            <v>25</v>
          </cell>
          <cell r="D54">
            <v>20</v>
          </cell>
          <cell r="E54">
            <v>48</v>
          </cell>
          <cell r="F54">
            <v>75</v>
          </cell>
          <cell r="G54">
            <v>90</v>
          </cell>
          <cell r="H54">
            <v>150</v>
          </cell>
          <cell r="I54">
            <v>230</v>
          </cell>
        </row>
        <row r="55">
          <cell r="A55" t="str">
            <v>KORAPUT</v>
          </cell>
          <cell r="B55">
            <v>44</v>
          </cell>
          <cell r="C55">
            <v>36</v>
          </cell>
          <cell r="D55">
            <v>36</v>
          </cell>
          <cell r="E55">
            <v>60</v>
          </cell>
          <cell r="F55">
            <v>100</v>
          </cell>
          <cell r="G55">
            <v>150</v>
          </cell>
          <cell r="H55">
            <v>216</v>
          </cell>
          <cell r="I55">
            <v>320</v>
          </cell>
        </row>
        <row r="56">
          <cell r="A56" t="str">
            <v>MALKANGIRI</v>
          </cell>
          <cell r="B56">
            <v>32</v>
          </cell>
          <cell r="C56">
            <v>25</v>
          </cell>
          <cell r="D56">
            <v>25</v>
          </cell>
          <cell r="E56">
            <v>50</v>
          </cell>
          <cell r="F56">
            <v>100</v>
          </cell>
          <cell r="G56">
            <v>140</v>
          </cell>
          <cell r="H56">
            <v>180</v>
          </cell>
          <cell r="I56">
            <v>300</v>
          </cell>
        </row>
        <row r="57">
          <cell r="A57" t="str">
            <v>MUNIGUDA</v>
          </cell>
          <cell r="B57">
            <v>32</v>
          </cell>
          <cell r="C57">
            <v>25</v>
          </cell>
          <cell r="D57">
            <v>25</v>
          </cell>
          <cell r="E57">
            <v>50</v>
          </cell>
          <cell r="F57">
            <v>90</v>
          </cell>
          <cell r="G57">
            <v>120</v>
          </cell>
          <cell r="H57">
            <v>170</v>
          </cell>
          <cell r="I57">
            <v>280</v>
          </cell>
        </row>
        <row r="58">
          <cell r="A58" t="str">
            <v>NAYAGARH</v>
          </cell>
          <cell r="B58">
            <v>27</v>
          </cell>
          <cell r="C58">
            <v>22</v>
          </cell>
          <cell r="D58">
            <v>19</v>
          </cell>
          <cell r="E58">
            <v>40</v>
          </cell>
          <cell r="F58">
            <v>82</v>
          </cell>
          <cell r="G58">
            <v>50</v>
          </cell>
          <cell r="H58">
            <v>115</v>
          </cell>
          <cell r="I58">
            <v>240</v>
          </cell>
        </row>
        <row r="59">
          <cell r="A59" t="str">
            <v>NARSINGHPUR</v>
          </cell>
          <cell r="B59">
            <v>28</v>
          </cell>
          <cell r="C59">
            <v>22</v>
          </cell>
          <cell r="D59">
            <v>20</v>
          </cell>
          <cell r="E59">
            <v>40</v>
          </cell>
          <cell r="F59">
            <v>80</v>
          </cell>
          <cell r="G59">
            <v>50</v>
          </cell>
          <cell r="H59">
            <v>100</v>
          </cell>
          <cell r="I59">
            <v>200</v>
          </cell>
        </row>
        <row r="60">
          <cell r="A60" t="str">
            <v>NIMAPARA</v>
          </cell>
          <cell r="B60">
            <v>27</v>
          </cell>
          <cell r="C60">
            <v>23</v>
          </cell>
          <cell r="D60">
            <v>23</v>
          </cell>
          <cell r="E60">
            <v>46</v>
          </cell>
          <cell r="F60">
            <v>82</v>
          </cell>
          <cell r="G60">
            <v>64</v>
          </cell>
          <cell r="H60">
            <v>115</v>
          </cell>
          <cell r="I60">
            <v>305</v>
          </cell>
        </row>
        <row r="61">
          <cell r="A61" t="str">
            <v>NABARANGPUR</v>
          </cell>
          <cell r="B61">
            <v>42</v>
          </cell>
          <cell r="C61">
            <v>33</v>
          </cell>
          <cell r="D61">
            <v>33</v>
          </cell>
          <cell r="E61">
            <v>60</v>
          </cell>
          <cell r="F61">
            <v>88</v>
          </cell>
          <cell r="G61">
            <v>65</v>
          </cell>
          <cell r="H61">
            <v>123</v>
          </cell>
          <cell r="I61">
            <v>270</v>
          </cell>
        </row>
        <row r="62">
          <cell r="A62" t="str">
            <v>NUAPADA</v>
          </cell>
          <cell r="B62">
            <v>35</v>
          </cell>
          <cell r="C62">
            <v>25</v>
          </cell>
          <cell r="D62">
            <v>25</v>
          </cell>
          <cell r="E62">
            <v>50</v>
          </cell>
          <cell r="F62">
            <v>100</v>
          </cell>
          <cell r="G62">
            <v>120</v>
          </cell>
          <cell r="H62">
            <v>180</v>
          </cell>
          <cell r="I62">
            <v>280</v>
          </cell>
        </row>
        <row r="63">
          <cell r="A63" t="str">
            <v>PARALAKHEMUNDI</v>
          </cell>
          <cell r="B63">
            <v>35</v>
          </cell>
          <cell r="C63">
            <v>26</v>
          </cell>
          <cell r="D63">
            <v>26</v>
          </cell>
          <cell r="E63">
            <v>45</v>
          </cell>
          <cell r="F63">
            <v>70</v>
          </cell>
          <cell r="G63">
            <v>60</v>
          </cell>
          <cell r="H63">
            <v>105</v>
          </cell>
          <cell r="I63">
            <v>260</v>
          </cell>
        </row>
        <row r="64">
          <cell r="A64" t="str">
            <v>PADAMPUR</v>
          </cell>
          <cell r="B64">
            <v>32</v>
          </cell>
          <cell r="C64">
            <v>24</v>
          </cell>
          <cell r="D64">
            <v>24</v>
          </cell>
          <cell r="E64">
            <v>45</v>
          </cell>
          <cell r="F64">
            <v>65</v>
          </cell>
          <cell r="G64">
            <v>65</v>
          </cell>
          <cell r="H64">
            <v>95</v>
          </cell>
          <cell r="I64">
            <v>200</v>
          </cell>
        </row>
        <row r="65">
          <cell r="A65" t="str">
            <v>PHULBANI</v>
          </cell>
          <cell r="B65">
            <v>32</v>
          </cell>
          <cell r="C65">
            <v>26</v>
          </cell>
          <cell r="D65">
            <v>26</v>
          </cell>
          <cell r="E65">
            <v>48</v>
          </cell>
          <cell r="F65">
            <v>82</v>
          </cell>
          <cell r="G65">
            <v>70</v>
          </cell>
          <cell r="H65">
            <v>100</v>
          </cell>
          <cell r="I65">
            <v>230</v>
          </cell>
        </row>
        <row r="66">
          <cell r="A66" t="str">
            <v>PANIKOILI</v>
          </cell>
          <cell r="B66">
            <v>28</v>
          </cell>
          <cell r="C66">
            <v>24</v>
          </cell>
          <cell r="D66">
            <v>24</v>
          </cell>
          <cell r="E66">
            <v>48</v>
          </cell>
          <cell r="F66">
            <v>86</v>
          </cell>
          <cell r="G66">
            <v>65</v>
          </cell>
          <cell r="H66">
            <v>115</v>
          </cell>
          <cell r="I66">
            <v>290</v>
          </cell>
        </row>
        <row r="67">
          <cell r="A67" t="str">
            <v>PARADEEP</v>
          </cell>
          <cell r="B67">
            <v>26</v>
          </cell>
          <cell r="C67">
            <v>20</v>
          </cell>
          <cell r="D67">
            <v>19</v>
          </cell>
          <cell r="E67">
            <v>40</v>
          </cell>
          <cell r="F67">
            <v>82</v>
          </cell>
          <cell r="G67">
            <v>53.129999999999995</v>
          </cell>
          <cell r="H67">
            <v>115</v>
          </cell>
          <cell r="I67">
            <v>240</v>
          </cell>
        </row>
        <row r="68">
          <cell r="A68" t="str">
            <v>PATTAMUNDAI</v>
          </cell>
          <cell r="B68">
            <v>32</v>
          </cell>
          <cell r="C68">
            <v>24</v>
          </cell>
          <cell r="D68">
            <v>24</v>
          </cell>
          <cell r="E68">
            <v>42</v>
          </cell>
          <cell r="F68">
            <v>82</v>
          </cell>
          <cell r="G68">
            <v>64</v>
          </cell>
          <cell r="H68">
            <v>115</v>
          </cell>
          <cell r="I68">
            <v>240</v>
          </cell>
        </row>
        <row r="69">
          <cell r="A69" t="str">
            <v>PATNAGARH</v>
          </cell>
          <cell r="B69">
            <v>30</v>
          </cell>
          <cell r="C69">
            <v>28</v>
          </cell>
          <cell r="D69">
            <v>28</v>
          </cell>
          <cell r="E69">
            <v>60</v>
          </cell>
          <cell r="F69">
            <v>90</v>
          </cell>
          <cell r="G69">
            <v>100</v>
          </cell>
          <cell r="H69">
            <v>170</v>
          </cell>
          <cell r="I69">
            <v>280</v>
          </cell>
        </row>
        <row r="70">
          <cell r="A70" t="str">
            <v>PAPADAHANDI</v>
          </cell>
          <cell r="B70">
            <v>32</v>
          </cell>
          <cell r="C70">
            <v>30</v>
          </cell>
          <cell r="D70">
            <v>30</v>
          </cell>
          <cell r="E70">
            <v>50</v>
          </cell>
          <cell r="F70">
            <v>85</v>
          </cell>
          <cell r="G70">
            <v>65</v>
          </cell>
          <cell r="H70">
            <v>123</v>
          </cell>
          <cell r="I70">
            <v>260</v>
          </cell>
        </row>
        <row r="71">
          <cell r="A71" t="str">
            <v>PURI</v>
          </cell>
          <cell r="B71">
            <v>27</v>
          </cell>
          <cell r="C71">
            <v>22</v>
          </cell>
          <cell r="D71">
            <v>19</v>
          </cell>
          <cell r="E71">
            <v>40</v>
          </cell>
          <cell r="F71">
            <v>77.17</v>
          </cell>
          <cell r="G71">
            <v>51</v>
          </cell>
          <cell r="H71">
            <v>115</v>
          </cell>
          <cell r="I71">
            <v>240</v>
          </cell>
        </row>
        <row r="72">
          <cell r="A72" t="str">
            <v>RAHAMA</v>
          </cell>
          <cell r="B72">
            <v>28</v>
          </cell>
          <cell r="C72">
            <v>24</v>
          </cell>
          <cell r="D72">
            <v>24</v>
          </cell>
          <cell r="E72">
            <v>48</v>
          </cell>
          <cell r="F72">
            <v>86</v>
          </cell>
          <cell r="G72">
            <v>65</v>
          </cell>
          <cell r="H72">
            <v>115</v>
          </cell>
          <cell r="I72">
            <v>250</v>
          </cell>
        </row>
        <row r="73">
          <cell r="A73" t="str">
            <v>RAJGANGPUR</v>
          </cell>
          <cell r="B73">
            <v>24</v>
          </cell>
          <cell r="C73">
            <v>18</v>
          </cell>
          <cell r="D73">
            <v>18</v>
          </cell>
          <cell r="E73">
            <v>35</v>
          </cell>
          <cell r="F73">
            <v>72</v>
          </cell>
          <cell r="G73">
            <v>54</v>
          </cell>
          <cell r="H73">
            <v>110</v>
          </cell>
          <cell r="I73">
            <v>180</v>
          </cell>
        </row>
        <row r="74">
          <cell r="A74" t="str">
            <v>RAYAGADA</v>
          </cell>
          <cell r="B74">
            <v>32</v>
          </cell>
          <cell r="C74">
            <v>25</v>
          </cell>
          <cell r="D74">
            <v>25</v>
          </cell>
          <cell r="E74">
            <v>50</v>
          </cell>
          <cell r="F74">
            <v>85</v>
          </cell>
          <cell r="G74">
            <v>120</v>
          </cell>
          <cell r="H74">
            <v>190</v>
          </cell>
          <cell r="I74">
            <v>280</v>
          </cell>
        </row>
        <row r="75">
          <cell r="A75" t="str">
            <v>ROURKELA</v>
          </cell>
          <cell r="B75">
            <v>26</v>
          </cell>
          <cell r="C75">
            <v>22</v>
          </cell>
          <cell r="D75">
            <v>19</v>
          </cell>
          <cell r="E75">
            <v>40</v>
          </cell>
          <cell r="F75">
            <v>80</v>
          </cell>
          <cell r="G75">
            <v>120</v>
          </cell>
          <cell r="H75">
            <v>190</v>
          </cell>
          <cell r="I75">
            <v>235</v>
          </cell>
        </row>
        <row r="76">
          <cell r="A76" t="str">
            <v>RAJSUNAKHALA</v>
          </cell>
          <cell r="B76">
            <v>25</v>
          </cell>
          <cell r="C76">
            <v>22</v>
          </cell>
          <cell r="D76">
            <v>20</v>
          </cell>
          <cell r="E76">
            <v>40</v>
          </cell>
          <cell r="F76">
            <v>80</v>
          </cell>
          <cell r="G76">
            <v>50</v>
          </cell>
          <cell r="H76">
            <v>115</v>
          </cell>
          <cell r="I76">
            <v>220</v>
          </cell>
        </row>
        <row r="77">
          <cell r="A77" t="str">
            <v>RAIRANGPUR</v>
          </cell>
          <cell r="B77">
            <v>28</v>
          </cell>
          <cell r="C77">
            <v>19</v>
          </cell>
          <cell r="D77">
            <v>19</v>
          </cell>
          <cell r="E77">
            <v>34</v>
          </cell>
          <cell r="F77">
            <v>65</v>
          </cell>
          <cell r="G77">
            <v>45</v>
          </cell>
          <cell r="H77">
            <v>75</v>
          </cell>
          <cell r="I77">
            <v>180</v>
          </cell>
        </row>
        <row r="78">
          <cell r="A78" t="str">
            <v>SAMBALPUR</v>
          </cell>
          <cell r="B78">
            <v>27</v>
          </cell>
          <cell r="C78">
            <v>23</v>
          </cell>
          <cell r="D78">
            <v>20</v>
          </cell>
          <cell r="E78">
            <v>47</v>
          </cell>
          <cell r="F78">
            <v>75</v>
          </cell>
          <cell r="G78">
            <v>100</v>
          </cell>
          <cell r="H78">
            <v>170</v>
          </cell>
          <cell r="I78">
            <v>240</v>
          </cell>
        </row>
        <row r="79">
          <cell r="A79" t="str">
            <v>SINDHIKELA</v>
          </cell>
          <cell r="B79">
            <v>30</v>
          </cell>
          <cell r="C79">
            <v>25</v>
          </cell>
          <cell r="D79">
            <v>25</v>
          </cell>
          <cell r="E79">
            <v>60</v>
          </cell>
          <cell r="F79">
            <v>90</v>
          </cell>
          <cell r="G79">
            <v>125</v>
          </cell>
          <cell r="H79">
            <v>170</v>
          </cell>
          <cell r="I79">
            <v>280</v>
          </cell>
        </row>
        <row r="80">
          <cell r="A80" t="str">
            <v>SORO</v>
          </cell>
          <cell r="B80">
            <v>34.155000000000008</v>
          </cell>
          <cell r="C80">
            <v>26.564999999999998</v>
          </cell>
          <cell r="D80">
            <v>26.564999999999998</v>
          </cell>
          <cell r="E80">
            <v>43.010000000000005</v>
          </cell>
          <cell r="F80">
            <v>86</v>
          </cell>
          <cell r="G80">
            <v>70</v>
          </cell>
          <cell r="H80">
            <v>130</v>
          </cell>
          <cell r="I80">
            <v>310</v>
          </cell>
        </row>
        <row r="81">
          <cell r="A81" t="str">
            <v>SOHELA</v>
          </cell>
          <cell r="B81">
            <v>24</v>
          </cell>
          <cell r="C81">
            <v>18</v>
          </cell>
          <cell r="D81">
            <v>18</v>
          </cell>
          <cell r="E81">
            <v>41</v>
          </cell>
          <cell r="F81">
            <v>67</v>
          </cell>
          <cell r="G81">
            <v>58</v>
          </cell>
          <cell r="H81">
            <v>80</v>
          </cell>
          <cell r="I81">
            <v>200</v>
          </cell>
        </row>
        <row r="82">
          <cell r="A82" t="str">
            <v>SONEPUR</v>
          </cell>
          <cell r="B82">
            <v>36</v>
          </cell>
          <cell r="C82">
            <v>29</v>
          </cell>
          <cell r="D82">
            <v>24</v>
          </cell>
          <cell r="E82">
            <v>54</v>
          </cell>
          <cell r="F82">
            <v>100</v>
          </cell>
          <cell r="G82">
            <v>100</v>
          </cell>
          <cell r="H82">
            <v>200</v>
          </cell>
          <cell r="I82">
            <v>276</v>
          </cell>
        </row>
        <row r="83">
          <cell r="A83" t="str">
            <v>SIMILIGUDA</v>
          </cell>
          <cell r="B83">
            <v>37</v>
          </cell>
          <cell r="C83">
            <v>30</v>
          </cell>
          <cell r="D83">
            <v>29</v>
          </cell>
          <cell r="E83">
            <v>50</v>
          </cell>
          <cell r="F83">
            <v>85</v>
          </cell>
          <cell r="G83">
            <v>65</v>
          </cell>
          <cell r="H83">
            <v>123</v>
          </cell>
          <cell r="I83">
            <v>270</v>
          </cell>
        </row>
        <row r="84">
          <cell r="A84" t="str">
            <v>SUNABEDA</v>
          </cell>
          <cell r="B84">
            <v>35</v>
          </cell>
          <cell r="C84">
            <v>30</v>
          </cell>
          <cell r="D84">
            <v>30</v>
          </cell>
          <cell r="E84">
            <v>50</v>
          </cell>
          <cell r="F84">
            <v>90</v>
          </cell>
          <cell r="G84">
            <v>130</v>
          </cell>
          <cell r="H84">
            <v>240</v>
          </cell>
          <cell r="I84">
            <v>290</v>
          </cell>
        </row>
        <row r="85">
          <cell r="A85" t="str">
            <v>SUNDERGARH</v>
          </cell>
          <cell r="B85">
            <v>30</v>
          </cell>
          <cell r="C85">
            <v>24</v>
          </cell>
          <cell r="D85">
            <v>20</v>
          </cell>
          <cell r="E85">
            <v>45</v>
          </cell>
          <cell r="F85">
            <v>80</v>
          </cell>
          <cell r="G85">
            <v>120</v>
          </cell>
          <cell r="H85">
            <v>170</v>
          </cell>
          <cell r="I85">
            <v>230</v>
          </cell>
        </row>
        <row r="86">
          <cell r="A86" t="str">
            <v>TALCHER</v>
          </cell>
          <cell r="B86">
            <v>26</v>
          </cell>
          <cell r="C86">
            <v>20</v>
          </cell>
          <cell r="D86">
            <v>20</v>
          </cell>
          <cell r="E86">
            <v>40</v>
          </cell>
          <cell r="F86">
            <v>77</v>
          </cell>
          <cell r="G86">
            <v>53</v>
          </cell>
          <cell r="H86">
            <v>120</v>
          </cell>
          <cell r="I86">
            <v>240</v>
          </cell>
        </row>
        <row r="87">
          <cell r="A87" t="str">
            <v>TITILAGARH</v>
          </cell>
          <cell r="B87">
            <v>41</v>
          </cell>
          <cell r="C87">
            <v>36</v>
          </cell>
          <cell r="D87">
            <v>36</v>
          </cell>
          <cell r="E87">
            <v>60</v>
          </cell>
          <cell r="F87">
            <v>100</v>
          </cell>
          <cell r="G87">
            <v>135</v>
          </cell>
          <cell r="H87">
            <v>228</v>
          </cell>
          <cell r="I87">
            <v>336</v>
          </cell>
        </row>
        <row r="88">
          <cell r="A88" t="str">
            <v>UDALA</v>
          </cell>
          <cell r="B88">
            <v>28</v>
          </cell>
          <cell r="C88">
            <v>22</v>
          </cell>
          <cell r="D88">
            <v>20</v>
          </cell>
          <cell r="E88">
            <v>40</v>
          </cell>
          <cell r="F88">
            <v>80</v>
          </cell>
          <cell r="G88">
            <v>90</v>
          </cell>
          <cell r="H88">
            <v>150</v>
          </cell>
          <cell r="I88">
            <v>220</v>
          </cell>
        </row>
        <row r="89">
          <cell r="A89" t="str">
            <v>UMERKOT</v>
          </cell>
          <cell r="B89">
            <v>42</v>
          </cell>
          <cell r="C89">
            <v>33</v>
          </cell>
          <cell r="D89">
            <v>32</v>
          </cell>
          <cell r="E89">
            <v>60</v>
          </cell>
          <cell r="F89">
            <v>88</v>
          </cell>
          <cell r="G89">
            <v>65</v>
          </cell>
          <cell r="H89">
            <v>120</v>
          </cell>
          <cell r="I89">
            <v>270</v>
          </cell>
        </row>
        <row r="90">
          <cell r="A90" t="str">
            <v>BHUBANESWAR</v>
          </cell>
          <cell r="B90">
            <v>26</v>
          </cell>
          <cell r="C90">
            <v>20</v>
          </cell>
          <cell r="D90">
            <v>19</v>
          </cell>
          <cell r="E90">
            <v>40</v>
          </cell>
          <cell r="F90">
            <v>77.17</v>
          </cell>
          <cell r="G90">
            <v>52</v>
          </cell>
          <cell r="H90">
            <v>115</v>
          </cell>
          <cell r="I90">
            <v>235</v>
          </cell>
        </row>
        <row r="91">
          <cell r="A91" t="str">
            <v>RANAPUR</v>
          </cell>
          <cell r="B91">
            <v>27</v>
          </cell>
          <cell r="C91">
            <v>22</v>
          </cell>
          <cell r="D91">
            <v>19</v>
          </cell>
          <cell r="E91">
            <v>40</v>
          </cell>
          <cell r="F91">
            <v>82</v>
          </cell>
          <cell r="G91">
            <v>50</v>
          </cell>
          <cell r="H91">
            <v>115</v>
          </cell>
          <cell r="I91">
            <v>240</v>
          </cell>
        </row>
        <row r="92">
          <cell r="A92" t="str">
            <v>ADASPUR</v>
          </cell>
          <cell r="B92">
            <v>27</v>
          </cell>
          <cell r="C92">
            <v>23</v>
          </cell>
          <cell r="D92">
            <v>23</v>
          </cell>
          <cell r="E92">
            <v>46</v>
          </cell>
          <cell r="F92">
            <v>82</v>
          </cell>
          <cell r="G92">
            <v>64</v>
          </cell>
          <cell r="H92">
            <v>115</v>
          </cell>
          <cell r="I92">
            <v>305</v>
          </cell>
        </row>
        <row r="93">
          <cell r="A93" t="str">
            <v>SALIPUR</v>
          </cell>
          <cell r="B93">
            <v>26</v>
          </cell>
          <cell r="C93">
            <v>20</v>
          </cell>
          <cell r="D93">
            <v>19</v>
          </cell>
          <cell r="E93">
            <v>40</v>
          </cell>
          <cell r="F93">
            <v>77.164999999999992</v>
          </cell>
          <cell r="G93">
            <v>52</v>
          </cell>
          <cell r="H93">
            <v>115</v>
          </cell>
          <cell r="I93">
            <v>235</v>
          </cell>
        </row>
        <row r="94">
          <cell r="A94" t="str">
            <v>REDHAKHOL</v>
          </cell>
          <cell r="B94">
            <v>27</v>
          </cell>
          <cell r="C94">
            <v>23</v>
          </cell>
          <cell r="D94">
            <v>20</v>
          </cell>
          <cell r="E94">
            <v>47</v>
          </cell>
          <cell r="F94">
            <v>75</v>
          </cell>
          <cell r="G94">
            <v>100</v>
          </cell>
          <cell r="H94">
            <v>170</v>
          </cell>
          <cell r="I94">
            <v>240</v>
          </cell>
        </row>
        <row r="95">
          <cell r="A95" t="str">
            <v>GOPALPUR</v>
          </cell>
          <cell r="B95">
            <v>42</v>
          </cell>
          <cell r="C95">
            <v>41</v>
          </cell>
          <cell r="D95">
            <v>41</v>
          </cell>
          <cell r="E95">
            <v>60</v>
          </cell>
          <cell r="F95">
            <v>98</v>
          </cell>
          <cell r="G95">
            <v>90</v>
          </cell>
          <cell r="H95">
            <v>150</v>
          </cell>
          <cell r="I95">
            <v>310</v>
          </cell>
        </row>
        <row r="96">
          <cell r="A96" t="str">
            <v>JAGATPUR</v>
          </cell>
          <cell r="B96">
            <v>26</v>
          </cell>
          <cell r="C96">
            <v>20</v>
          </cell>
          <cell r="D96">
            <v>19</v>
          </cell>
          <cell r="E96">
            <v>40</v>
          </cell>
          <cell r="F96">
            <v>77.164999999999992</v>
          </cell>
          <cell r="G96">
            <v>52</v>
          </cell>
          <cell r="H96">
            <v>115</v>
          </cell>
          <cell r="I96">
            <v>235</v>
          </cell>
        </row>
        <row r="97">
          <cell r="A97" t="str">
            <v>CUTTACK</v>
          </cell>
          <cell r="B97">
            <v>26</v>
          </cell>
          <cell r="C97">
            <v>20</v>
          </cell>
          <cell r="D97">
            <v>19</v>
          </cell>
          <cell r="E97">
            <v>40</v>
          </cell>
          <cell r="F97">
            <v>77.164999999999992</v>
          </cell>
          <cell r="G97">
            <v>52</v>
          </cell>
          <cell r="H97">
            <v>115</v>
          </cell>
          <cell r="I97">
            <v>235</v>
          </cell>
        </row>
        <row r="98">
          <cell r="A98" t="str">
            <v>JASIPUR</v>
          </cell>
          <cell r="B98">
            <v>28</v>
          </cell>
          <cell r="C98">
            <v>25</v>
          </cell>
          <cell r="D98">
            <v>20</v>
          </cell>
          <cell r="E98">
            <v>48</v>
          </cell>
          <cell r="F98">
            <v>75</v>
          </cell>
          <cell r="G98">
            <v>90</v>
          </cell>
          <cell r="H98">
            <v>150</v>
          </cell>
          <cell r="I98">
            <v>230</v>
          </cell>
        </row>
        <row r="99">
          <cell r="A99" t="str">
            <v>RENGALI</v>
          </cell>
          <cell r="B99">
            <v>28</v>
          </cell>
          <cell r="C99">
            <v>23</v>
          </cell>
          <cell r="D99">
            <v>20</v>
          </cell>
          <cell r="E99">
            <v>42</v>
          </cell>
          <cell r="F99">
            <v>80</v>
          </cell>
          <cell r="G99">
            <v>110</v>
          </cell>
          <cell r="H99">
            <v>170</v>
          </cell>
          <cell r="I99">
            <v>240</v>
          </cell>
        </row>
        <row r="100">
          <cell r="A100" t="str">
            <v>JANHA</v>
          </cell>
          <cell r="B100">
            <v>26</v>
          </cell>
          <cell r="C100">
            <v>20</v>
          </cell>
          <cell r="D100">
            <v>19</v>
          </cell>
          <cell r="E100">
            <v>40</v>
          </cell>
          <cell r="F100">
            <v>82</v>
          </cell>
          <cell r="G100">
            <v>53.129999999999995</v>
          </cell>
          <cell r="H100">
            <v>115</v>
          </cell>
          <cell r="I100">
            <v>240</v>
          </cell>
        </row>
        <row r="101">
          <cell r="A101" t="str">
            <v>CHHATIA</v>
          </cell>
          <cell r="B101">
            <v>24</v>
          </cell>
          <cell r="C101">
            <v>18</v>
          </cell>
          <cell r="D101">
            <v>18</v>
          </cell>
          <cell r="E101">
            <v>38</v>
          </cell>
          <cell r="F101">
            <v>77</v>
          </cell>
          <cell r="G101">
            <v>53</v>
          </cell>
          <cell r="H101">
            <v>100</v>
          </cell>
          <cell r="I101">
            <v>225</v>
          </cell>
        </row>
        <row r="102">
          <cell r="A102" t="str">
            <v>RAJKANIKA</v>
          </cell>
          <cell r="B102">
            <v>32</v>
          </cell>
          <cell r="C102">
            <v>24</v>
          </cell>
          <cell r="D102">
            <v>24</v>
          </cell>
          <cell r="E102">
            <v>42</v>
          </cell>
          <cell r="F102">
            <v>82</v>
          </cell>
          <cell r="G102">
            <v>64</v>
          </cell>
          <cell r="H102">
            <v>115</v>
          </cell>
          <cell r="I102">
            <v>240</v>
          </cell>
        </row>
        <row r="103">
          <cell r="A103" t="str">
            <v>NARANPUR</v>
          </cell>
          <cell r="B103">
            <v>34</v>
          </cell>
          <cell r="C103">
            <v>25</v>
          </cell>
          <cell r="D103">
            <v>24</v>
          </cell>
          <cell r="E103">
            <v>45</v>
          </cell>
          <cell r="F103">
            <v>80</v>
          </cell>
          <cell r="G103">
            <v>70</v>
          </cell>
          <cell r="H103">
            <v>120</v>
          </cell>
          <cell r="I103">
            <v>240</v>
          </cell>
        </row>
        <row r="104">
          <cell r="A104" t="str">
            <v>TANGI</v>
          </cell>
          <cell r="B104">
            <v>27</v>
          </cell>
          <cell r="C104">
            <v>20</v>
          </cell>
          <cell r="D104">
            <v>20</v>
          </cell>
          <cell r="E104">
            <v>47</v>
          </cell>
          <cell r="F104">
            <v>74</v>
          </cell>
          <cell r="G104">
            <v>64</v>
          </cell>
          <cell r="H104">
            <v>110</v>
          </cell>
          <cell r="I104">
            <v>280</v>
          </cell>
        </row>
        <row r="105">
          <cell r="A105" t="str">
            <v>SALAPADA</v>
          </cell>
          <cell r="B105">
            <v>28</v>
          </cell>
          <cell r="C105">
            <v>19</v>
          </cell>
          <cell r="D105">
            <v>19</v>
          </cell>
          <cell r="E105">
            <v>39</v>
          </cell>
          <cell r="F105">
            <v>82</v>
          </cell>
          <cell r="G105">
            <v>65</v>
          </cell>
          <cell r="H105">
            <v>120</v>
          </cell>
          <cell r="I105">
            <v>250</v>
          </cell>
        </row>
        <row r="106">
          <cell r="A106" t="str">
            <v>NUAGAON</v>
          </cell>
          <cell r="B106">
            <v>30</v>
          </cell>
          <cell r="C106">
            <v>24</v>
          </cell>
          <cell r="D106">
            <v>20</v>
          </cell>
          <cell r="E106">
            <v>45</v>
          </cell>
          <cell r="F106">
            <v>80</v>
          </cell>
          <cell r="G106">
            <v>120</v>
          </cell>
          <cell r="H106">
            <v>170</v>
          </cell>
          <cell r="I106">
            <v>230</v>
          </cell>
        </row>
        <row r="107">
          <cell r="A107" t="str">
            <v>KALIMELA</v>
          </cell>
          <cell r="B107">
            <v>32</v>
          </cell>
          <cell r="C107">
            <v>30</v>
          </cell>
          <cell r="D107">
            <v>30</v>
          </cell>
          <cell r="E107">
            <v>50</v>
          </cell>
          <cell r="F107">
            <v>85</v>
          </cell>
          <cell r="G107">
            <v>65</v>
          </cell>
          <cell r="H107">
            <v>123</v>
          </cell>
          <cell r="I107">
            <v>260</v>
          </cell>
        </row>
        <row r="108">
          <cell r="A108" t="str">
            <v>KANIHA</v>
          </cell>
          <cell r="B108">
            <v>27</v>
          </cell>
          <cell r="C108">
            <v>22</v>
          </cell>
          <cell r="D108">
            <v>19</v>
          </cell>
          <cell r="E108">
            <v>40</v>
          </cell>
          <cell r="F108">
            <v>82</v>
          </cell>
          <cell r="G108">
            <v>50</v>
          </cell>
          <cell r="H108">
            <v>115</v>
          </cell>
          <cell r="I108">
            <v>240</v>
          </cell>
        </row>
        <row r="109">
          <cell r="A109" t="str">
            <v>DUBURI</v>
          </cell>
          <cell r="B109">
            <v>27</v>
          </cell>
          <cell r="C109">
            <v>26</v>
          </cell>
          <cell r="D109">
            <v>25</v>
          </cell>
          <cell r="E109">
            <v>48</v>
          </cell>
          <cell r="F109">
            <v>77</v>
          </cell>
          <cell r="G109">
            <v>61</v>
          </cell>
          <cell r="H109">
            <v>115</v>
          </cell>
          <cell r="I109">
            <v>250</v>
          </cell>
        </row>
        <row r="110">
          <cell r="A110" t="str">
            <v>KONARK</v>
          </cell>
          <cell r="B110">
            <v>27</v>
          </cell>
          <cell r="C110">
            <v>23</v>
          </cell>
          <cell r="D110">
            <v>23</v>
          </cell>
          <cell r="E110">
            <v>46</v>
          </cell>
          <cell r="F110">
            <v>82</v>
          </cell>
          <cell r="G110">
            <v>64</v>
          </cell>
          <cell r="H110">
            <v>115</v>
          </cell>
          <cell r="I110">
            <v>305</v>
          </cell>
        </row>
        <row r="111">
          <cell r="A111" t="str">
            <v>RAGADI</v>
          </cell>
          <cell r="B111">
            <v>28</v>
          </cell>
          <cell r="C111">
            <v>19</v>
          </cell>
          <cell r="D111">
            <v>19</v>
          </cell>
          <cell r="E111">
            <v>39</v>
          </cell>
          <cell r="F111">
            <v>82</v>
          </cell>
          <cell r="G111">
            <v>65</v>
          </cell>
          <cell r="H111">
            <v>120</v>
          </cell>
          <cell r="I111">
            <v>250</v>
          </cell>
        </row>
        <row r="112">
          <cell r="A112" t="str">
            <v>TIHIDI</v>
          </cell>
          <cell r="B112">
            <v>34.159999999999997</v>
          </cell>
          <cell r="C112">
            <v>26.57</v>
          </cell>
          <cell r="D112">
            <v>26.57</v>
          </cell>
          <cell r="E112">
            <v>43.01</v>
          </cell>
          <cell r="F112">
            <v>86</v>
          </cell>
          <cell r="G112">
            <v>70</v>
          </cell>
          <cell r="H112">
            <v>130</v>
          </cell>
          <cell r="I112">
            <v>310</v>
          </cell>
        </row>
        <row r="113">
          <cell r="A113" t="str">
            <v>BALIPATNA</v>
          </cell>
          <cell r="B113">
            <v>27</v>
          </cell>
          <cell r="C113">
            <v>23</v>
          </cell>
          <cell r="D113">
            <v>23</v>
          </cell>
          <cell r="E113">
            <v>46</v>
          </cell>
          <cell r="F113">
            <v>82</v>
          </cell>
          <cell r="G113">
            <v>64</v>
          </cell>
          <cell r="H113">
            <v>115</v>
          </cell>
          <cell r="I113">
            <v>305</v>
          </cell>
        </row>
        <row r="114">
          <cell r="A114" t="str">
            <v>ATHAGARH</v>
          </cell>
          <cell r="B114">
            <v>27</v>
          </cell>
          <cell r="C114">
            <v>22</v>
          </cell>
          <cell r="D114">
            <v>19</v>
          </cell>
          <cell r="E114">
            <v>40</v>
          </cell>
          <cell r="F114">
            <v>77</v>
          </cell>
          <cell r="G114">
            <v>51</v>
          </cell>
          <cell r="H114">
            <v>116</v>
          </cell>
          <cell r="I114">
            <v>240</v>
          </cell>
        </row>
        <row r="115">
          <cell r="A115" t="str">
            <v>OLATPUR</v>
          </cell>
          <cell r="B115">
            <v>27</v>
          </cell>
          <cell r="C115">
            <v>23</v>
          </cell>
          <cell r="D115">
            <v>23</v>
          </cell>
          <cell r="E115">
            <v>46</v>
          </cell>
          <cell r="F115">
            <v>82</v>
          </cell>
          <cell r="G115">
            <v>64</v>
          </cell>
          <cell r="H115">
            <v>115</v>
          </cell>
          <cell r="I115">
            <v>305</v>
          </cell>
        </row>
        <row r="116">
          <cell r="A116" t="str">
            <v>KHUNTUNI</v>
          </cell>
          <cell r="B116">
            <v>27</v>
          </cell>
          <cell r="C116">
            <v>22</v>
          </cell>
          <cell r="D116">
            <v>19</v>
          </cell>
          <cell r="E116">
            <v>40</v>
          </cell>
          <cell r="F116">
            <v>77</v>
          </cell>
          <cell r="G116">
            <v>51</v>
          </cell>
          <cell r="H116">
            <v>116</v>
          </cell>
          <cell r="I116">
            <v>240</v>
          </cell>
        </row>
        <row r="117">
          <cell r="A117" t="str">
            <v>BIRAMITRAPUR</v>
          </cell>
          <cell r="B117">
            <v>24</v>
          </cell>
          <cell r="C117">
            <v>18</v>
          </cell>
          <cell r="D117">
            <v>18</v>
          </cell>
          <cell r="E117">
            <v>35</v>
          </cell>
          <cell r="F117">
            <v>72</v>
          </cell>
          <cell r="G117">
            <v>54</v>
          </cell>
          <cell r="H117">
            <v>110</v>
          </cell>
          <cell r="I117">
            <v>180</v>
          </cell>
        </row>
        <row r="118">
          <cell r="A118" t="str">
            <v>SARANG</v>
          </cell>
          <cell r="B118">
            <v>27</v>
          </cell>
          <cell r="C118">
            <v>22</v>
          </cell>
          <cell r="D118">
            <v>19</v>
          </cell>
          <cell r="E118">
            <v>40</v>
          </cell>
          <cell r="F118">
            <v>77</v>
          </cell>
          <cell r="G118">
            <v>51</v>
          </cell>
          <cell r="H118">
            <v>116</v>
          </cell>
          <cell r="I118">
            <v>240</v>
          </cell>
        </row>
        <row r="119">
          <cell r="A119" t="str">
            <v>BIRAMAHARAJPUR</v>
          </cell>
          <cell r="B119">
            <v>30</v>
          </cell>
          <cell r="C119">
            <v>24</v>
          </cell>
          <cell r="D119">
            <v>20</v>
          </cell>
          <cell r="E119">
            <v>45</v>
          </cell>
          <cell r="F119">
            <v>85</v>
          </cell>
          <cell r="G119">
            <v>100</v>
          </cell>
          <cell r="H119">
            <v>180</v>
          </cell>
          <cell r="I119">
            <v>230</v>
          </cell>
        </row>
        <row r="120">
          <cell r="A120" t="str">
            <v>JANLA</v>
          </cell>
          <cell r="B120">
            <v>26</v>
          </cell>
          <cell r="C120">
            <v>20</v>
          </cell>
          <cell r="D120">
            <v>19</v>
          </cell>
          <cell r="E120">
            <v>40</v>
          </cell>
          <cell r="F120">
            <v>77.17</v>
          </cell>
          <cell r="G120">
            <v>51</v>
          </cell>
          <cell r="H120">
            <v>110</v>
          </cell>
          <cell r="I120">
            <v>240</v>
          </cell>
        </row>
        <row r="121">
          <cell r="A121" t="str">
            <v>BALIKUDA(JSP)</v>
          </cell>
          <cell r="B121">
            <v>33</v>
          </cell>
          <cell r="C121">
            <v>29</v>
          </cell>
          <cell r="D121">
            <v>29</v>
          </cell>
          <cell r="E121">
            <v>53</v>
          </cell>
          <cell r="F121">
            <v>91</v>
          </cell>
          <cell r="G121">
            <v>80</v>
          </cell>
          <cell r="H121">
            <v>150</v>
          </cell>
          <cell r="I121">
            <v>300</v>
          </cell>
        </row>
        <row r="122">
          <cell r="A122" t="str">
            <v>RANIGUDA</v>
          </cell>
          <cell r="B122">
            <v>26</v>
          </cell>
          <cell r="C122">
            <v>20</v>
          </cell>
          <cell r="D122">
            <v>20</v>
          </cell>
          <cell r="E122">
            <v>40</v>
          </cell>
          <cell r="F122">
            <v>82</v>
          </cell>
          <cell r="G122">
            <v>53</v>
          </cell>
          <cell r="H122">
            <v>115</v>
          </cell>
          <cell r="I122">
            <v>240</v>
          </cell>
        </row>
        <row r="123">
          <cell r="A123" t="str">
            <v>DHUSURI</v>
          </cell>
          <cell r="B123">
            <v>34.155000000000008</v>
          </cell>
          <cell r="C123">
            <v>26.564999999999998</v>
          </cell>
          <cell r="D123">
            <v>26.564999999999998</v>
          </cell>
          <cell r="E123">
            <v>43.010000000000005</v>
          </cell>
          <cell r="F123">
            <v>86</v>
          </cell>
          <cell r="G123">
            <v>70</v>
          </cell>
          <cell r="H123">
            <v>130</v>
          </cell>
          <cell r="I123">
            <v>310</v>
          </cell>
        </row>
        <row r="124">
          <cell r="A124" t="str">
            <v>ATHAMALLIK</v>
          </cell>
          <cell r="B124">
            <v>26</v>
          </cell>
          <cell r="C124">
            <v>20</v>
          </cell>
          <cell r="D124">
            <v>20</v>
          </cell>
          <cell r="E124">
            <v>40</v>
          </cell>
          <cell r="F124">
            <v>82</v>
          </cell>
          <cell r="G124">
            <v>53</v>
          </cell>
          <cell r="H124">
            <v>115</v>
          </cell>
          <cell r="I124">
            <v>240</v>
          </cell>
        </row>
        <row r="125">
          <cell r="A125" t="str">
            <v>BANDHABAHAL</v>
          </cell>
          <cell r="B125">
            <v>28</v>
          </cell>
          <cell r="C125">
            <v>23</v>
          </cell>
          <cell r="D125">
            <v>20</v>
          </cell>
          <cell r="E125">
            <v>42</v>
          </cell>
          <cell r="F125">
            <v>80</v>
          </cell>
          <cell r="G125">
            <v>110</v>
          </cell>
          <cell r="H125">
            <v>170</v>
          </cell>
          <cell r="I125">
            <v>240</v>
          </cell>
        </row>
        <row r="126">
          <cell r="A126" t="str">
            <v>BIJMARA</v>
          </cell>
          <cell r="B126">
            <v>32</v>
          </cell>
          <cell r="C126">
            <v>27</v>
          </cell>
          <cell r="D126">
            <v>27</v>
          </cell>
          <cell r="E126">
            <v>47</v>
          </cell>
          <cell r="F126">
            <v>85</v>
          </cell>
          <cell r="G126">
            <v>120</v>
          </cell>
          <cell r="H126">
            <v>180</v>
          </cell>
          <cell r="I126">
            <v>280</v>
          </cell>
        </row>
        <row r="127">
          <cell r="A127" t="str">
            <v>NARENDRAPUR</v>
          </cell>
          <cell r="B127">
            <v>35</v>
          </cell>
          <cell r="C127">
            <v>29</v>
          </cell>
          <cell r="D127">
            <v>29</v>
          </cell>
          <cell r="E127">
            <v>50</v>
          </cell>
          <cell r="F127">
            <v>92</v>
          </cell>
          <cell r="G127">
            <v>65</v>
          </cell>
          <cell r="H127">
            <v>180</v>
          </cell>
          <cell r="I127">
            <v>290</v>
          </cell>
        </row>
        <row r="128">
          <cell r="A128" t="str">
            <v>GANGAPADA</v>
          </cell>
          <cell r="B128">
            <v>26</v>
          </cell>
          <cell r="C128">
            <v>20</v>
          </cell>
          <cell r="D128">
            <v>19</v>
          </cell>
          <cell r="E128">
            <v>40</v>
          </cell>
          <cell r="F128">
            <v>77.17</v>
          </cell>
          <cell r="G128">
            <v>51</v>
          </cell>
          <cell r="H128">
            <v>110</v>
          </cell>
          <cell r="I128">
            <v>240</v>
          </cell>
        </row>
        <row r="129">
          <cell r="A129" t="str">
            <v>KESAIBAHAL</v>
          </cell>
          <cell r="B129">
            <v>30</v>
          </cell>
          <cell r="C129">
            <v>24</v>
          </cell>
          <cell r="D129">
            <v>24</v>
          </cell>
          <cell r="E129">
            <v>44</v>
          </cell>
          <cell r="F129">
            <v>60</v>
          </cell>
          <cell r="G129">
            <v>56</v>
          </cell>
          <cell r="H129">
            <v>90</v>
          </cell>
          <cell r="I129">
            <v>180</v>
          </cell>
        </row>
        <row r="130">
          <cell r="A130" t="str">
            <v>BONTH CHHAK</v>
          </cell>
          <cell r="B130">
            <v>26</v>
          </cell>
          <cell r="C130">
            <v>20</v>
          </cell>
          <cell r="D130">
            <v>19</v>
          </cell>
          <cell r="E130">
            <v>40</v>
          </cell>
          <cell r="F130">
            <v>82</v>
          </cell>
          <cell r="G130">
            <v>53</v>
          </cell>
          <cell r="H130">
            <v>115</v>
          </cell>
          <cell r="I130">
            <v>240</v>
          </cell>
        </row>
        <row r="131">
          <cell r="A131" t="str">
            <v>NAUGAON</v>
          </cell>
          <cell r="B131">
            <v>33</v>
          </cell>
          <cell r="C131">
            <v>29</v>
          </cell>
          <cell r="D131">
            <v>29</v>
          </cell>
          <cell r="E131">
            <v>53</v>
          </cell>
          <cell r="F131">
            <v>91</v>
          </cell>
          <cell r="I131">
            <v>250</v>
          </cell>
        </row>
        <row r="132">
          <cell r="A132" t="str">
            <v>TIKANPUR</v>
          </cell>
          <cell r="B132">
            <v>32</v>
          </cell>
          <cell r="C132">
            <v>24</v>
          </cell>
          <cell r="D132">
            <v>24</v>
          </cell>
          <cell r="E132">
            <v>42</v>
          </cell>
          <cell r="F132">
            <v>82</v>
          </cell>
          <cell r="G132">
            <v>64</v>
          </cell>
          <cell r="H132">
            <v>115</v>
          </cell>
          <cell r="I132">
            <v>240</v>
          </cell>
        </row>
        <row r="133">
          <cell r="A133" t="str">
            <v>KHATIGUDU</v>
          </cell>
          <cell r="B133">
            <v>42</v>
          </cell>
          <cell r="C133">
            <v>33</v>
          </cell>
          <cell r="D133">
            <v>33</v>
          </cell>
          <cell r="E133">
            <v>60</v>
          </cell>
          <cell r="F133">
            <v>88</v>
          </cell>
          <cell r="G133">
            <v>65</v>
          </cell>
          <cell r="H133">
            <v>123</v>
          </cell>
          <cell r="I133">
            <v>270</v>
          </cell>
        </row>
        <row r="134">
          <cell r="A134" t="str">
            <v>BASUDEVPUR</v>
          </cell>
          <cell r="B134">
            <v>34.155000000000008</v>
          </cell>
          <cell r="C134">
            <v>26.564999999999998</v>
          </cell>
          <cell r="D134">
            <v>26.564999999999998</v>
          </cell>
          <cell r="E134">
            <v>43.010000000000005</v>
          </cell>
          <cell r="F134">
            <v>86</v>
          </cell>
          <cell r="G134">
            <v>70</v>
          </cell>
          <cell r="H134">
            <v>130</v>
          </cell>
          <cell r="I134">
            <v>310</v>
          </cell>
        </row>
        <row r="135">
          <cell r="A135" t="str">
            <v>JHUMPURA</v>
          </cell>
          <cell r="B135">
            <v>35</v>
          </cell>
          <cell r="C135">
            <v>30</v>
          </cell>
          <cell r="D135">
            <v>25</v>
          </cell>
          <cell r="E135">
            <v>53</v>
          </cell>
          <cell r="F135">
            <v>90</v>
          </cell>
          <cell r="G135">
            <v>90</v>
          </cell>
          <cell r="H135">
            <v>170</v>
          </cell>
          <cell r="I135">
            <v>260</v>
          </cell>
        </row>
        <row r="136">
          <cell r="A136" t="str">
            <v>BRAHMAGIRI</v>
          </cell>
          <cell r="B136">
            <v>32</v>
          </cell>
          <cell r="C136">
            <v>27</v>
          </cell>
          <cell r="D136">
            <v>24</v>
          </cell>
          <cell r="E136">
            <v>45</v>
          </cell>
          <cell r="F136">
            <v>82</v>
          </cell>
          <cell r="G136">
            <v>61</v>
          </cell>
          <cell r="H136">
            <v>135</v>
          </cell>
          <cell r="I136">
            <v>260</v>
          </cell>
        </row>
        <row r="137">
          <cell r="A137" t="str">
            <v>DUMDUMA</v>
          </cell>
          <cell r="B137">
            <v>27</v>
          </cell>
          <cell r="C137">
            <v>23</v>
          </cell>
          <cell r="D137">
            <v>23</v>
          </cell>
          <cell r="E137">
            <v>46</v>
          </cell>
          <cell r="F137">
            <v>82</v>
          </cell>
          <cell r="G137">
            <v>64</v>
          </cell>
          <cell r="H137">
            <v>120</v>
          </cell>
          <cell r="I137">
            <v>305</v>
          </cell>
        </row>
        <row r="138">
          <cell r="A138" t="str">
            <v>BANARPAL</v>
          </cell>
          <cell r="B138">
            <v>28</v>
          </cell>
          <cell r="C138">
            <v>22</v>
          </cell>
          <cell r="D138">
            <v>22</v>
          </cell>
          <cell r="E138">
            <v>42</v>
          </cell>
          <cell r="F138">
            <v>85</v>
          </cell>
          <cell r="G138">
            <v>55</v>
          </cell>
          <cell r="H138">
            <v>120</v>
          </cell>
          <cell r="I138">
            <v>250</v>
          </cell>
        </row>
        <row r="139">
          <cell r="A139" t="str">
            <v>KHAMAR</v>
          </cell>
          <cell r="B139">
            <v>36</v>
          </cell>
          <cell r="C139">
            <v>30</v>
          </cell>
          <cell r="D139">
            <v>30</v>
          </cell>
          <cell r="E139">
            <v>50</v>
          </cell>
          <cell r="F139">
            <v>88</v>
          </cell>
          <cell r="G139">
            <v>63</v>
          </cell>
          <cell r="H139">
            <v>150</v>
          </cell>
          <cell r="I139">
            <v>270</v>
          </cell>
        </row>
        <row r="140">
          <cell r="A140" t="str">
            <v>BISOI</v>
          </cell>
          <cell r="B140">
            <v>26</v>
          </cell>
          <cell r="C140">
            <v>20</v>
          </cell>
          <cell r="D140">
            <v>19</v>
          </cell>
          <cell r="E140">
            <v>40</v>
          </cell>
          <cell r="F140">
            <v>82</v>
          </cell>
          <cell r="G140">
            <v>90</v>
          </cell>
          <cell r="H140">
            <v>150</v>
          </cell>
          <cell r="I140">
            <v>240</v>
          </cell>
        </row>
        <row r="141">
          <cell r="A141" t="str">
            <v>SINDURPANK</v>
          </cell>
          <cell r="B141">
            <v>30</v>
          </cell>
          <cell r="C141">
            <v>26</v>
          </cell>
          <cell r="D141">
            <v>23</v>
          </cell>
          <cell r="E141">
            <v>50</v>
          </cell>
          <cell r="F141">
            <v>78</v>
          </cell>
          <cell r="G141">
            <v>105</v>
          </cell>
          <cell r="H141">
            <v>185</v>
          </cell>
          <cell r="I141">
            <v>260</v>
          </cell>
        </row>
        <row r="142">
          <cell r="A142" t="str">
            <v>NAHANGA</v>
          </cell>
          <cell r="B142">
            <v>34.155000000000008</v>
          </cell>
          <cell r="C142">
            <v>26.564999999999998</v>
          </cell>
          <cell r="D142">
            <v>26.564999999999998</v>
          </cell>
          <cell r="E142">
            <v>43.010000000000005</v>
          </cell>
          <cell r="F142">
            <v>86</v>
          </cell>
          <cell r="G142">
            <v>70</v>
          </cell>
          <cell r="H142">
            <v>130</v>
          </cell>
          <cell r="I142">
            <v>310</v>
          </cell>
        </row>
        <row r="143">
          <cell r="A143" t="str">
            <v>NAKHARA</v>
          </cell>
          <cell r="B143">
            <v>26</v>
          </cell>
          <cell r="C143">
            <v>20</v>
          </cell>
          <cell r="D143">
            <v>19</v>
          </cell>
          <cell r="E143">
            <v>40</v>
          </cell>
          <cell r="F143">
            <v>77.164999999999992</v>
          </cell>
          <cell r="G143">
            <v>52</v>
          </cell>
          <cell r="H143">
            <v>115</v>
          </cell>
          <cell r="I143">
            <v>235</v>
          </cell>
        </row>
        <row r="144">
          <cell r="A144" t="str">
            <v>PARAHAT</v>
          </cell>
          <cell r="B144">
            <v>33</v>
          </cell>
          <cell r="C144">
            <v>29</v>
          </cell>
          <cell r="D144">
            <v>29</v>
          </cell>
          <cell r="E144">
            <v>53</v>
          </cell>
          <cell r="F144">
            <v>91</v>
          </cell>
          <cell r="G144">
            <v>80</v>
          </cell>
          <cell r="H144">
            <v>150</v>
          </cell>
          <cell r="I144">
            <v>300</v>
          </cell>
        </row>
        <row r="145">
          <cell r="A145" t="str">
            <v>GHASIPURA</v>
          </cell>
          <cell r="B145">
            <v>26</v>
          </cell>
          <cell r="C145">
            <v>20</v>
          </cell>
          <cell r="D145">
            <v>19</v>
          </cell>
          <cell r="E145">
            <v>40</v>
          </cell>
          <cell r="F145">
            <v>77.164999999999992</v>
          </cell>
          <cell r="G145">
            <v>52</v>
          </cell>
          <cell r="H145">
            <v>115</v>
          </cell>
          <cell r="I145">
            <v>235</v>
          </cell>
        </row>
        <row r="146">
          <cell r="A146" t="str">
            <v>RAJNILAGIRI</v>
          </cell>
          <cell r="B146">
            <v>42</v>
          </cell>
          <cell r="C146">
            <v>41</v>
          </cell>
          <cell r="D146">
            <v>41</v>
          </cell>
          <cell r="E146">
            <v>60</v>
          </cell>
          <cell r="F146">
            <v>98</v>
          </cell>
          <cell r="G146">
            <v>90</v>
          </cell>
          <cell r="H146">
            <v>150</v>
          </cell>
          <cell r="I146">
            <v>310</v>
          </cell>
        </row>
        <row r="147">
          <cell r="A147" t="str">
            <v>CHANDAKA</v>
          </cell>
          <cell r="B147">
            <v>31</v>
          </cell>
          <cell r="C147">
            <v>25</v>
          </cell>
          <cell r="D147">
            <v>24</v>
          </cell>
          <cell r="E147">
            <v>45</v>
          </cell>
          <cell r="F147">
            <v>82</v>
          </cell>
          <cell r="G147">
            <v>57</v>
          </cell>
          <cell r="H147">
            <v>125</v>
          </cell>
          <cell r="I147">
            <v>250</v>
          </cell>
        </row>
        <row r="148">
          <cell r="A148" t="str">
            <v>KANDARPUR</v>
          </cell>
          <cell r="B148">
            <v>26</v>
          </cell>
          <cell r="C148">
            <v>20</v>
          </cell>
          <cell r="D148">
            <v>19</v>
          </cell>
          <cell r="E148">
            <v>40</v>
          </cell>
          <cell r="F148">
            <v>77.164999999999992</v>
          </cell>
          <cell r="G148">
            <v>52</v>
          </cell>
          <cell r="H148">
            <v>115</v>
          </cell>
          <cell r="I148">
            <v>235</v>
          </cell>
        </row>
        <row r="149">
          <cell r="A149" t="str">
            <v>NIRAKARPUR</v>
          </cell>
          <cell r="B149">
            <v>26</v>
          </cell>
          <cell r="C149">
            <v>20</v>
          </cell>
          <cell r="D149">
            <v>19</v>
          </cell>
          <cell r="E149">
            <v>40</v>
          </cell>
          <cell r="F149">
            <v>82</v>
          </cell>
          <cell r="G149">
            <v>51</v>
          </cell>
          <cell r="H149">
            <v>115</v>
          </cell>
          <cell r="I149">
            <v>240</v>
          </cell>
        </row>
        <row r="150">
          <cell r="A150" t="str">
            <v>KABISURYANAGAR</v>
          </cell>
          <cell r="B150">
            <v>28</v>
          </cell>
          <cell r="C150">
            <v>24</v>
          </cell>
          <cell r="D150">
            <v>20</v>
          </cell>
          <cell r="E150">
            <v>45</v>
          </cell>
          <cell r="F150">
            <v>80</v>
          </cell>
          <cell r="G150">
            <v>55</v>
          </cell>
          <cell r="H150">
            <v>130</v>
          </cell>
          <cell r="I150">
            <v>230</v>
          </cell>
        </row>
        <row r="151">
          <cell r="A151" t="str">
            <v>HADDUBHANGI</v>
          </cell>
          <cell r="B151">
            <v>35</v>
          </cell>
          <cell r="C151">
            <v>30</v>
          </cell>
          <cell r="D151">
            <v>30</v>
          </cell>
          <cell r="E151">
            <v>50</v>
          </cell>
          <cell r="F151">
            <v>70</v>
          </cell>
          <cell r="G151">
            <v>60</v>
          </cell>
          <cell r="H151">
            <v>105</v>
          </cell>
          <cell r="I151">
            <v>260</v>
          </cell>
        </row>
        <row r="152">
          <cell r="A152" t="str">
            <v>HANDAPPA</v>
          </cell>
          <cell r="B152">
            <v>26</v>
          </cell>
          <cell r="C152">
            <v>20</v>
          </cell>
          <cell r="D152">
            <v>20</v>
          </cell>
          <cell r="E152">
            <v>40</v>
          </cell>
          <cell r="F152">
            <v>82</v>
          </cell>
          <cell r="G152">
            <v>53</v>
          </cell>
          <cell r="H152">
            <v>115</v>
          </cell>
          <cell r="I152">
            <v>240</v>
          </cell>
        </row>
        <row r="153">
          <cell r="A153" t="str">
            <v>GANGADA HATA</v>
          </cell>
          <cell r="B153">
            <v>33</v>
          </cell>
          <cell r="C153">
            <v>29</v>
          </cell>
          <cell r="D153">
            <v>29</v>
          </cell>
          <cell r="E153">
            <v>53</v>
          </cell>
          <cell r="F153">
            <v>91</v>
          </cell>
          <cell r="I153">
            <v>250</v>
          </cell>
        </row>
        <row r="154">
          <cell r="A154" t="str">
            <v>TUMUDIBANDHA</v>
          </cell>
          <cell r="B154">
            <v>32</v>
          </cell>
          <cell r="C154">
            <v>26</v>
          </cell>
          <cell r="D154">
            <v>26</v>
          </cell>
          <cell r="E154">
            <v>48</v>
          </cell>
          <cell r="F154">
            <v>82</v>
          </cell>
          <cell r="G154">
            <v>70</v>
          </cell>
          <cell r="H154">
            <v>100</v>
          </cell>
          <cell r="I154">
            <v>230</v>
          </cell>
        </row>
        <row r="155">
          <cell r="A155" t="str">
            <v>PHULNAKHARA</v>
          </cell>
          <cell r="B155">
            <v>26</v>
          </cell>
          <cell r="C155">
            <v>20</v>
          </cell>
          <cell r="D155">
            <v>19</v>
          </cell>
          <cell r="E155">
            <v>40</v>
          </cell>
          <cell r="F155">
            <v>77.17</v>
          </cell>
          <cell r="G155">
            <v>52</v>
          </cell>
          <cell r="H155">
            <v>115</v>
          </cell>
          <cell r="I155">
            <v>235</v>
          </cell>
        </row>
        <row r="156">
          <cell r="A156" t="str">
            <v>BARAMBA</v>
          </cell>
          <cell r="B156">
            <v>28</v>
          </cell>
          <cell r="C156">
            <v>22</v>
          </cell>
          <cell r="D156">
            <v>20</v>
          </cell>
          <cell r="E156">
            <v>40</v>
          </cell>
          <cell r="F156">
            <v>80</v>
          </cell>
          <cell r="G156">
            <v>50</v>
          </cell>
          <cell r="H156">
            <v>100</v>
          </cell>
          <cell r="I156">
            <v>200</v>
          </cell>
        </row>
        <row r="157">
          <cell r="A157" t="str">
            <v>ASTARANG</v>
          </cell>
          <cell r="B157">
            <v>27</v>
          </cell>
          <cell r="C157">
            <v>23</v>
          </cell>
          <cell r="D157">
            <v>23</v>
          </cell>
          <cell r="E157">
            <v>46</v>
          </cell>
          <cell r="F157">
            <v>82</v>
          </cell>
          <cell r="G157">
            <v>64</v>
          </cell>
          <cell r="H157">
            <v>115</v>
          </cell>
          <cell r="I157">
            <v>305</v>
          </cell>
        </row>
        <row r="158">
          <cell r="A158" t="str">
            <v>RASOL</v>
          </cell>
          <cell r="B158">
            <v>27</v>
          </cell>
          <cell r="C158">
            <v>22</v>
          </cell>
          <cell r="D158">
            <v>19</v>
          </cell>
          <cell r="E158">
            <v>40</v>
          </cell>
          <cell r="F158">
            <v>77</v>
          </cell>
          <cell r="G158">
            <v>51</v>
          </cell>
          <cell r="H158">
            <v>116</v>
          </cell>
          <cell r="I158">
            <v>240</v>
          </cell>
        </row>
        <row r="159">
          <cell r="A159" t="str">
            <v>HINDOL ROAD</v>
          </cell>
          <cell r="B159">
            <v>27</v>
          </cell>
          <cell r="C159">
            <v>22</v>
          </cell>
          <cell r="D159">
            <v>19</v>
          </cell>
          <cell r="E159">
            <v>40</v>
          </cell>
          <cell r="F159">
            <v>77</v>
          </cell>
          <cell r="G159">
            <v>51</v>
          </cell>
          <cell r="H159">
            <v>116</v>
          </cell>
          <cell r="I159">
            <v>240</v>
          </cell>
        </row>
        <row r="160">
          <cell r="A160" t="str">
            <v>KOKSARA</v>
          </cell>
          <cell r="B160">
            <v>41</v>
          </cell>
          <cell r="C160">
            <v>30</v>
          </cell>
          <cell r="D160">
            <v>30</v>
          </cell>
          <cell r="E160">
            <v>60</v>
          </cell>
          <cell r="F160">
            <v>100</v>
          </cell>
          <cell r="G160">
            <v>135</v>
          </cell>
          <cell r="H160">
            <v>228</v>
          </cell>
          <cell r="I160">
            <v>320</v>
          </cell>
        </row>
        <row r="161">
          <cell r="A161" t="str">
            <v>KERUPALI</v>
          </cell>
          <cell r="I161">
            <v>350</v>
          </cell>
        </row>
        <row r="162">
          <cell r="A162" t="str">
            <v>PRITIPUR</v>
          </cell>
          <cell r="B162">
            <v>27</v>
          </cell>
          <cell r="C162">
            <v>26</v>
          </cell>
          <cell r="D162">
            <v>25</v>
          </cell>
          <cell r="E162">
            <v>48.07</v>
          </cell>
          <cell r="F162">
            <v>77.164999999999992</v>
          </cell>
          <cell r="G162">
            <v>61</v>
          </cell>
          <cell r="H162">
            <v>115</v>
          </cell>
          <cell r="I162">
            <v>250</v>
          </cell>
        </row>
        <row r="163">
          <cell r="A163" t="str">
            <v>SUBDEGA</v>
          </cell>
          <cell r="B163">
            <v>27</v>
          </cell>
          <cell r="C163">
            <v>23</v>
          </cell>
          <cell r="D163">
            <v>20</v>
          </cell>
          <cell r="E163">
            <v>47</v>
          </cell>
          <cell r="F163">
            <v>75</v>
          </cell>
          <cell r="G163">
            <v>100</v>
          </cell>
          <cell r="H163">
            <v>170</v>
          </cell>
          <cell r="I163">
            <v>240</v>
          </cell>
        </row>
        <row r="164">
          <cell r="A164" t="str">
            <v>CDA</v>
          </cell>
          <cell r="B164">
            <v>26</v>
          </cell>
          <cell r="C164">
            <v>20</v>
          </cell>
          <cell r="D164">
            <v>19</v>
          </cell>
          <cell r="E164">
            <v>40</v>
          </cell>
          <cell r="F164">
            <v>77.17</v>
          </cell>
          <cell r="G164">
            <v>52</v>
          </cell>
          <cell r="H164">
            <v>115</v>
          </cell>
          <cell r="I164">
            <v>235</v>
          </cell>
        </row>
        <row r="165">
          <cell r="A165" t="str">
            <v>SOMAPATNA</v>
          </cell>
          <cell r="B165">
            <v>30</v>
          </cell>
          <cell r="C165">
            <v>25</v>
          </cell>
          <cell r="D165">
            <v>20</v>
          </cell>
          <cell r="E165">
            <v>48</v>
          </cell>
          <cell r="F165">
            <v>85</v>
          </cell>
          <cell r="G165">
            <v>80</v>
          </cell>
          <cell r="H165">
            <v>150</v>
          </cell>
          <cell r="I165">
            <v>240</v>
          </cell>
        </row>
        <row r="166">
          <cell r="A166" t="str">
            <v>PALBANI</v>
          </cell>
          <cell r="B166">
            <v>26</v>
          </cell>
          <cell r="C166">
            <v>20</v>
          </cell>
          <cell r="D166">
            <v>19</v>
          </cell>
          <cell r="E166">
            <v>40</v>
          </cell>
          <cell r="F166">
            <v>82</v>
          </cell>
          <cell r="G166">
            <v>90</v>
          </cell>
          <cell r="H166">
            <v>150</v>
          </cell>
          <cell r="I166">
            <v>240</v>
          </cell>
        </row>
        <row r="167">
          <cell r="A167" t="str">
            <v>BANPUR</v>
          </cell>
          <cell r="B167">
            <v>26</v>
          </cell>
          <cell r="C167">
            <v>20</v>
          </cell>
          <cell r="D167">
            <v>19</v>
          </cell>
          <cell r="E167">
            <v>40</v>
          </cell>
          <cell r="F167">
            <v>82</v>
          </cell>
          <cell r="G167">
            <v>51</v>
          </cell>
          <cell r="H167">
            <v>115</v>
          </cell>
          <cell r="I167">
            <v>240</v>
          </cell>
        </row>
        <row r="168">
          <cell r="A168" t="str">
            <v>LANGALESWAR</v>
          </cell>
          <cell r="B168">
            <v>31</v>
          </cell>
          <cell r="C168">
            <v>25</v>
          </cell>
          <cell r="D168">
            <v>25</v>
          </cell>
          <cell r="E168">
            <v>45</v>
          </cell>
        </row>
        <row r="169">
          <cell r="A169" t="str">
            <v>TELBHUIN</v>
          </cell>
          <cell r="B169">
            <v>27</v>
          </cell>
          <cell r="C169">
            <v>22</v>
          </cell>
          <cell r="D169">
            <v>19</v>
          </cell>
          <cell r="E169">
            <v>40</v>
          </cell>
          <cell r="F169">
            <v>77</v>
          </cell>
          <cell r="G169">
            <v>51</v>
          </cell>
          <cell r="H169">
            <v>116</v>
          </cell>
          <cell r="I169">
            <v>240</v>
          </cell>
        </row>
        <row r="170">
          <cell r="A170" t="str">
            <v>CHENDIPADA</v>
          </cell>
          <cell r="B170">
            <v>28</v>
          </cell>
          <cell r="C170">
            <v>19</v>
          </cell>
          <cell r="D170">
            <v>19</v>
          </cell>
          <cell r="E170">
            <v>39</v>
          </cell>
          <cell r="F170">
            <v>82</v>
          </cell>
          <cell r="G170">
            <v>65</v>
          </cell>
          <cell r="H170">
            <v>120</v>
          </cell>
          <cell r="I170">
            <v>250</v>
          </cell>
        </row>
        <row r="171">
          <cell r="A171" t="str">
            <v>SUBEDEGA</v>
          </cell>
          <cell r="B171">
            <v>30</v>
          </cell>
          <cell r="C171">
            <v>24</v>
          </cell>
          <cell r="D171">
            <v>20</v>
          </cell>
          <cell r="E171">
            <v>45</v>
          </cell>
          <cell r="F171">
            <v>80</v>
          </cell>
          <cell r="G171">
            <v>120</v>
          </cell>
          <cell r="H171">
            <v>170</v>
          </cell>
          <cell r="I171">
            <v>230</v>
          </cell>
        </row>
        <row r="172">
          <cell r="A172" t="str">
            <v>JAIPATNA</v>
          </cell>
          <cell r="B172">
            <v>41</v>
          </cell>
          <cell r="C172">
            <v>30</v>
          </cell>
          <cell r="D172">
            <v>30</v>
          </cell>
          <cell r="E172">
            <v>60</v>
          </cell>
          <cell r="F172">
            <v>100</v>
          </cell>
          <cell r="G172">
            <v>135</v>
          </cell>
          <cell r="H172">
            <v>228</v>
          </cell>
          <cell r="I172">
            <v>320</v>
          </cell>
        </row>
        <row r="173">
          <cell r="A173" t="str">
            <v>RAISUNA</v>
          </cell>
          <cell r="B173">
            <v>30</v>
          </cell>
          <cell r="C173">
            <v>25</v>
          </cell>
          <cell r="D173">
            <v>20</v>
          </cell>
          <cell r="E173">
            <v>48</v>
          </cell>
          <cell r="F173">
            <v>85</v>
          </cell>
          <cell r="G173">
            <v>80</v>
          </cell>
          <cell r="H173">
            <v>150</v>
          </cell>
          <cell r="I173">
            <v>240</v>
          </cell>
        </row>
        <row r="174">
          <cell r="A174" t="str">
            <v>CHOUDWAR</v>
          </cell>
          <cell r="B174">
            <v>27</v>
          </cell>
          <cell r="C174">
            <v>22</v>
          </cell>
          <cell r="D174">
            <v>19</v>
          </cell>
          <cell r="E174">
            <v>40</v>
          </cell>
          <cell r="F174">
            <v>82</v>
          </cell>
          <cell r="G174">
            <v>51</v>
          </cell>
          <cell r="H174">
            <v>116</v>
          </cell>
          <cell r="I174">
            <v>240</v>
          </cell>
        </row>
        <row r="175">
          <cell r="A175" t="str">
            <v>TANGI(CUTTACK)</v>
          </cell>
          <cell r="B175">
            <v>24</v>
          </cell>
          <cell r="C175">
            <v>18</v>
          </cell>
          <cell r="D175">
            <v>18</v>
          </cell>
          <cell r="E175">
            <v>38</v>
          </cell>
          <cell r="F175">
            <v>77</v>
          </cell>
          <cell r="G175">
            <v>53</v>
          </cell>
          <cell r="H175">
            <v>100</v>
          </cell>
          <cell r="I175">
            <v>225</v>
          </cell>
        </row>
        <row r="176">
          <cell r="A176" t="str">
            <v>GHATAGAON</v>
          </cell>
          <cell r="B176">
            <v>28</v>
          </cell>
          <cell r="C176">
            <v>19</v>
          </cell>
          <cell r="D176">
            <v>19</v>
          </cell>
          <cell r="E176">
            <v>39</v>
          </cell>
          <cell r="F176">
            <v>82</v>
          </cell>
          <cell r="G176">
            <v>65</v>
          </cell>
          <cell r="H176">
            <v>120</v>
          </cell>
          <cell r="I176">
            <v>250</v>
          </cell>
        </row>
        <row r="177">
          <cell r="A177" t="str">
            <v>REMUA</v>
          </cell>
          <cell r="B177">
            <v>26</v>
          </cell>
          <cell r="C177">
            <v>20</v>
          </cell>
          <cell r="D177">
            <v>20</v>
          </cell>
          <cell r="E177">
            <v>40</v>
          </cell>
          <cell r="F177">
            <v>77</v>
          </cell>
          <cell r="G177">
            <v>53</v>
          </cell>
          <cell r="H177">
            <v>120</v>
          </cell>
          <cell r="I177">
            <v>240</v>
          </cell>
        </row>
        <row r="178">
          <cell r="A178" t="str">
            <v>BARAGAON</v>
          </cell>
          <cell r="B178">
            <v>30</v>
          </cell>
          <cell r="C178">
            <v>24</v>
          </cell>
          <cell r="D178">
            <v>20</v>
          </cell>
          <cell r="E178">
            <v>45</v>
          </cell>
          <cell r="F178">
            <v>80</v>
          </cell>
          <cell r="G178">
            <v>120</v>
          </cell>
          <cell r="H178">
            <v>170</v>
          </cell>
          <cell r="I178">
            <v>230</v>
          </cell>
        </row>
        <row r="179">
          <cell r="A179" t="str">
            <v>KANAS</v>
          </cell>
          <cell r="B179">
            <v>27</v>
          </cell>
          <cell r="C179">
            <v>22</v>
          </cell>
          <cell r="D179">
            <v>19</v>
          </cell>
          <cell r="E179">
            <v>40</v>
          </cell>
          <cell r="F179">
            <v>77.164999999999992</v>
          </cell>
          <cell r="G179">
            <v>51</v>
          </cell>
          <cell r="H179">
            <v>115</v>
          </cell>
          <cell r="I179">
            <v>240</v>
          </cell>
        </row>
        <row r="180">
          <cell r="A180" t="str">
            <v>R UDAYAGIRI</v>
          </cell>
          <cell r="B180">
            <v>25</v>
          </cell>
          <cell r="C180">
            <v>19</v>
          </cell>
          <cell r="D180">
            <v>19</v>
          </cell>
          <cell r="E180">
            <v>40</v>
          </cell>
          <cell r="F180">
            <v>82</v>
          </cell>
          <cell r="G180">
            <v>55</v>
          </cell>
          <cell r="H180">
            <v>130</v>
          </cell>
          <cell r="I180">
            <v>240</v>
          </cell>
        </row>
        <row r="181">
          <cell r="A181" t="str">
            <v>KALIAPANI</v>
          </cell>
          <cell r="B181">
            <v>28</v>
          </cell>
          <cell r="C181">
            <v>19</v>
          </cell>
          <cell r="D181">
            <v>19</v>
          </cell>
          <cell r="E181">
            <v>39</v>
          </cell>
          <cell r="F181">
            <v>82</v>
          </cell>
          <cell r="G181">
            <v>65</v>
          </cell>
          <cell r="H181">
            <v>120</v>
          </cell>
          <cell r="I181">
            <v>250</v>
          </cell>
        </row>
        <row r="182">
          <cell r="A182" t="str">
            <v>LAHUNIPADA</v>
          </cell>
          <cell r="B182">
            <v>26</v>
          </cell>
          <cell r="C182">
            <v>22</v>
          </cell>
          <cell r="D182">
            <v>19</v>
          </cell>
          <cell r="E182">
            <v>40</v>
          </cell>
          <cell r="F182">
            <v>80</v>
          </cell>
          <cell r="G182">
            <v>120</v>
          </cell>
          <cell r="H182">
            <v>190</v>
          </cell>
          <cell r="I182">
            <v>235</v>
          </cell>
        </row>
        <row r="183">
          <cell r="A183" t="str">
            <v>BANBERI</v>
          </cell>
          <cell r="B183">
            <v>30</v>
          </cell>
          <cell r="C183">
            <v>25</v>
          </cell>
          <cell r="D183">
            <v>20</v>
          </cell>
          <cell r="E183">
            <v>48</v>
          </cell>
          <cell r="F183">
            <v>85</v>
          </cell>
          <cell r="G183">
            <v>80</v>
          </cell>
          <cell r="H183">
            <v>150</v>
          </cell>
          <cell r="I183">
            <v>240</v>
          </cell>
        </row>
        <row r="184">
          <cell r="A184" t="str">
            <v>HARICHANDANPUR</v>
          </cell>
          <cell r="B184">
            <v>28</v>
          </cell>
          <cell r="C184">
            <v>19</v>
          </cell>
          <cell r="D184">
            <v>19</v>
          </cell>
          <cell r="E184">
            <v>39</v>
          </cell>
          <cell r="F184">
            <v>82</v>
          </cell>
          <cell r="G184">
            <v>65</v>
          </cell>
          <cell r="H184">
            <v>120</v>
          </cell>
          <cell r="I184">
            <v>250</v>
          </cell>
        </row>
        <row r="185">
          <cell r="A185" t="str">
            <v>GARPOSH</v>
          </cell>
          <cell r="B185">
            <v>30</v>
          </cell>
          <cell r="C185">
            <v>24</v>
          </cell>
          <cell r="D185">
            <v>20</v>
          </cell>
          <cell r="E185">
            <v>45</v>
          </cell>
          <cell r="F185">
            <v>80</v>
          </cell>
          <cell r="G185">
            <v>120</v>
          </cell>
          <cell r="H185">
            <v>170</v>
          </cell>
          <cell r="I185">
            <v>230</v>
          </cell>
        </row>
        <row r="186">
          <cell r="A186" t="str">
            <v>G. UDAYAGIRI</v>
          </cell>
          <cell r="B186">
            <v>30</v>
          </cell>
          <cell r="C186">
            <v>24</v>
          </cell>
          <cell r="D186">
            <v>24</v>
          </cell>
          <cell r="E186">
            <v>45</v>
          </cell>
          <cell r="F186">
            <v>80</v>
          </cell>
          <cell r="G186">
            <v>70</v>
          </cell>
          <cell r="H186">
            <v>100</v>
          </cell>
          <cell r="I186">
            <v>220</v>
          </cell>
        </row>
        <row r="187">
          <cell r="A187" t="str">
            <v>DHANAGADI(JPR)</v>
          </cell>
          <cell r="B187">
            <v>26</v>
          </cell>
          <cell r="C187">
            <v>20</v>
          </cell>
          <cell r="D187">
            <v>19</v>
          </cell>
          <cell r="E187">
            <v>40</v>
          </cell>
          <cell r="F187">
            <v>82</v>
          </cell>
          <cell r="G187">
            <v>53</v>
          </cell>
          <cell r="H187">
            <v>115</v>
          </cell>
          <cell r="I187">
            <v>240</v>
          </cell>
        </row>
        <row r="188">
          <cell r="A188" t="str">
            <v>BALICHANDRAPUR</v>
          </cell>
          <cell r="B188">
            <v>24</v>
          </cell>
          <cell r="C188">
            <v>18</v>
          </cell>
          <cell r="D188">
            <v>18</v>
          </cell>
          <cell r="E188">
            <v>38</v>
          </cell>
          <cell r="F188">
            <v>77</v>
          </cell>
          <cell r="G188">
            <v>53</v>
          </cell>
          <cell r="H188">
            <v>100</v>
          </cell>
          <cell r="I188">
            <v>225</v>
          </cell>
        </row>
        <row r="189">
          <cell r="A189" t="str">
            <v>BEGUNIAPADA</v>
          </cell>
          <cell r="B189">
            <v>25</v>
          </cell>
          <cell r="C189">
            <v>19</v>
          </cell>
          <cell r="D189">
            <v>19</v>
          </cell>
          <cell r="E189">
            <v>40</v>
          </cell>
          <cell r="F189">
            <v>82</v>
          </cell>
          <cell r="G189">
            <v>55</v>
          </cell>
          <cell r="H189">
            <v>130</v>
          </cell>
          <cell r="I189">
            <v>240</v>
          </cell>
        </row>
        <row r="190">
          <cell r="A190" t="str">
            <v>BELAGUNTHA</v>
          </cell>
          <cell r="B190">
            <v>25</v>
          </cell>
          <cell r="C190">
            <v>19</v>
          </cell>
          <cell r="D190">
            <v>19</v>
          </cell>
          <cell r="E190">
            <v>40</v>
          </cell>
          <cell r="F190">
            <v>82</v>
          </cell>
          <cell r="G190">
            <v>55</v>
          </cell>
          <cell r="H190">
            <v>130</v>
          </cell>
          <cell r="I190">
            <v>240</v>
          </cell>
        </row>
        <row r="191">
          <cell r="A191" t="str">
            <v>DHANMANDAL</v>
          </cell>
          <cell r="B191">
            <v>26</v>
          </cell>
          <cell r="C191">
            <v>20</v>
          </cell>
          <cell r="D191">
            <v>19</v>
          </cell>
          <cell r="E191">
            <v>40</v>
          </cell>
          <cell r="F191">
            <v>82</v>
          </cell>
          <cell r="G191">
            <v>53</v>
          </cell>
          <cell r="H191">
            <v>115</v>
          </cell>
          <cell r="I191">
            <v>240</v>
          </cell>
        </row>
        <row r="192">
          <cell r="A192" t="str">
            <v>KALUNGA(SUNDARGARH)</v>
          </cell>
          <cell r="B192">
            <v>36</v>
          </cell>
          <cell r="C192">
            <v>32</v>
          </cell>
          <cell r="D192">
            <v>29</v>
          </cell>
          <cell r="E192">
            <v>50</v>
          </cell>
          <cell r="F192">
            <v>90</v>
          </cell>
          <cell r="G192">
            <v>130</v>
          </cell>
          <cell r="H192">
            <v>200</v>
          </cell>
          <cell r="I192">
            <v>245</v>
          </cell>
        </row>
        <row r="193">
          <cell r="A193" t="str">
            <v>SARABONG</v>
          </cell>
          <cell r="B193">
            <v>35</v>
          </cell>
          <cell r="C193">
            <v>25</v>
          </cell>
          <cell r="D193">
            <v>25</v>
          </cell>
          <cell r="E193">
            <v>50</v>
          </cell>
          <cell r="F193">
            <v>100</v>
          </cell>
          <cell r="G193">
            <v>120</v>
          </cell>
          <cell r="H193">
            <v>180</v>
          </cell>
          <cell r="I193">
            <v>280</v>
          </cell>
        </row>
        <row r="194">
          <cell r="A194" t="str">
            <v>BANGRIPOSI</v>
          </cell>
          <cell r="B194">
            <v>31</v>
          </cell>
          <cell r="C194">
            <v>25</v>
          </cell>
          <cell r="D194">
            <v>24</v>
          </cell>
          <cell r="E194">
            <v>45</v>
          </cell>
          <cell r="F194">
            <v>87</v>
          </cell>
          <cell r="G194">
            <v>100</v>
          </cell>
          <cell r="H194">
            <v>160</v>
          </cell>
          <cell r="I194">
            <v>250</v>
          </cell>
        </row>
        <row r="195">
          <cell r="A195" t="str">
            <v>JHARPOKHARIA</v>
          </cell>
          <cell r="B195">
            <v>31</v>
          </cell>
          <cell r="C195">
            <v>25</v>
          </cell>
          <cell r="D195">
            <v>24</v>
          </cell>
          <cell r="E195">
            <v>45</v>
          </cell>
          <cell r="F195">
            <v>87</v>
          </cell>
          <cell r="G195">
            <v>100</v>
          </cell>
          <cell r="H195">
            <v>160</v>
          </cell>
          <cell r="I195">
            <v>250</v>
          </cell>
        </row>
        <row r="196">
          <cell r="A196" t="str">
            <v>GANGAPUR</v>
          </cell>
          <cell r="B196">
            <v>30</v>
          </cell>
          <cell r="C196">
            <v>24</v>
          </cell>
          <cell r="D196">
            <v>24</v>
          </cell>
          <cell r="E196">
            <v>45</v>
          </cell>
          <cell r="F196">
            <v>87</v>
          </cell>
          <cell r="G196">
            <v>65</v>
          </cell>
          <cell r="H196">
            <v>140</v>
          </cell>
          <cell r="I196">
            <v>250</v>
          </cell>
        </row>
        <row r="197">
          <cell r="A197" t="str">
            <v>THAKURMUNDA</v>
          </cell>
          <cell r="B197">
            <v>33</v>
          </cell>
          <cell r="C197">
            <v>31</v>
          </cell>
          <cell r="D197">
            <v>25</v>
          </cell>
          <cell r="E197">
            <v>53</v>
          </cell>
          <cell r="F197">
            <v>80</v>
          </cell>
          <cell r="G197">
            <v>100</v>
          </cell>
          <cell r="H197">
            <v>160</v>
          </cell>
          <cell r="I197">
            <v>240</v>
          </cell>
        </row>
        <row r="198">
          <cell r="A198" t="str">
            <v>KALUNGA</v>
          </cell>
          <cell r="B198">
            <v>29</v>
          </cell>
          <cell r="C198">
            <v>23</v>
          </cell>
          <cell r="D198">
            <v>23</v>
          </cell>
          <cell r="E198">
            <v>40</v>
          </cell>
          <cell r="F198">
            <v>77</v>
          </cell>
          <cell r="G198">
            <v>64</v>
          </cell>
          <cell r="H198">
            <v>120</v>
          </cell>
          <cell r="I198">
            <v>190</v>
          </cell>
        </row>
        <row r="199">
          <cell r="A199" t="str">
            <v>KOSTHA</v>
          </cell>
          <cell r="B199">
            <v>31</v>
          </cell>
          <cell r="C199">
            <v>25</v>
          </cell>
          <cell r="D199">
            <v>24</v>
          </cell>
          <cell r="E199">
            <v>45</v>
          </cell>
          <cell r="F199">
            <v>87</v>
          </cell>
          <cell r="G199">
            <v>100</v>
          </cell>
          <cell r="H199">
            <v>160</v>
          </cell>
          <cell r="I199">
            <v>250</v>
          </cell>
        </row>
        <row r="200">
          <cell r="A200" t="str">
            <v>KANTABANIA</v>
          </cell>
          <cell r="B200">
            <v>30</v>
          </cell>
          <cell r="C200">
            <v>25</v>
          </cell>
          <cell r="D200">
            <v>22</v>
          </cell>
          <cell r="E200">
            <v>43</v>
          </cell>
          <cell r="F200">
            <v>82</v>
          </cell>
          <cell r="G200">
            <v>56</v>
          </cell>
          <cell r="H200">
            <v>126</v>
          </cell>
          <cell r="I200">
            <v>250</v>
          </cell>
        </row>
        <row r="201">
          <cell r="A201" t="str">
            <v>MANJURI ROAD</v>
          </cell>
          <cell r="B201">
            <v>26</v>
          </cell>
          <cell r="C201">
            <v>20</v>
          </cell>
          <cell r="D201">
            <v>19</v>
          </cell>
          <cell r="E201">
            <v>40</v>
          </cell>
          <cell r="F201">
            <v>82</v>
          </cell>
          <cell r="G201">
            <v>53</v>
          </cell>
          <cell r="H201">
            <v>115</v>
          </cell>
          <cell r="I201">
            <v>240</v>
          </cell>
        </row>
        <row r="202">
          <cell r="A202" t="str">
            <v>DHABALGIRI</v>
          </cell>
          <cell r="B202">
            <v>28</v>
          </cell>
          <cell r="C202">
            <v>24</v>
          </cell>
          <cell r="D202">
            <v>24</v>
          </cell>
          <cell r="E202">
            <v>48</v>
          </cell>
          <cell r="F202">
            <v>86</v>
          </cell>
          <cell r="G202">
            <v>65</v>
          </cell>
          <cell r="H202">
            <v>115</v>
          </cell>
          <cell r="I202">
            <v>290</v>
          </cell>
        </row>
        <row r="203">
          <cell r="A203" t="str">
            <v>CHANDANPUR</v>
          </cell>
          <cell r="B203">
            <v>27</v>
          </cell>
          <cell r="C203">
            <v>22</v>
          </cell>
          <cell r="D203">
            <v>19</v>
          </cell>
          <cell r="E203">
            <v>40</v>
          </cell>
          <cell r="F203">
            <v>77.17</v>
          </cell>
          <cell r="G203">
            <v>51</v>
          </cell>
          <cell r="H203">
            <v>115</v>
          </cell>
          <cell r="I203">
            <v>240</v>
          </cell>
        </row>
        <row r="204">
          <cell r="A204" t="str">
            <v>UDULIBEDA</v>
          </cell>
          <cell r="B204">
            <v>49</v>
          </cell>
          <cell r="C204">
            <v>41</v>
          </cell>
          <cell r="D204">
            <v>41</v>
          </cell>
          <cell r="E204">
            <v>65</v>
          </cell>
          <cell r="F204">
            <v>105</v>
          </cell>
          <cell r="G204">
            <v>155</v>
          </cell>
          <cell r="H204">
            <v>221</v>
          </cell>
          <cell r="I204">
            <v>325</v>
          </cell>
        </row>
        <row r="205">
          <cell r="A205" t="str">
            <v>KOTPAD</v>
          </cell>
          <cell r="B205">
            <v>49</v>
          </cell>
          <cell r="C205">
            <v>41</v>
          </cell>
          <cell r="D205">
            <v>41</v>
          </cell>
          <cell r="E205">
            <v>65</v>
          </cell>
          <cell r="F205">
            <v>105</v>
          </cell>
          <cell r="G205">
            <v>155</v>
          </cell>
          <cell r="H205">
            <v>221</v>
          </cell>
          <cell r="I205">
            <v>325</v>
          </cell>
        </row>
        <row r="206">
          <cell r="A206" t="str">
            <v>DUNGURIPALI</v>
          </cell>
          <cell r="B206">
            <v>39</v>
          </cell>
          <cell r="C206">
            <v>30</v>
          </cell>
          <cell r="D206">
            <v>29</v>
          </cell>
          <cell r="E206">
            <v>55</v>
          </cell>
          <cell r="F206">
            <v>90</v>
          </cell>
          <cell r="G206">
            <v>110</v>
          </cell>
          <cell r="H206">
            <v>180</v>
          </cell>
          <cell r="I206">
            <v>185</v>
          </cell>
        </row>
        <row r="207">
          <cell r="A207" t="str">
            <v>BHANDARIPOKHARI</v>
          </cell>
          <cell r="B207">
            <v>34.159999999999997</v>
          </cell>
          <cell r="C207">
            <v>26.57</v>
          </cell>
          <cell r="D207">
            <v>26.57</v>
          </cell>
          <cell r="E207">
            <v>43.01</v>
          </cell>
          <cell r="F207">
            <v>86</v>
          </cell>
          <cell r="G207">
            <v>70</v>
          </cell>
          <cell r="H207">
            <v>130</v>
          </cell>
          <cell r="I207">
            <v>310</v>
          </cell>
        </row>
        <row r="208">
          <cell r="A208" t="str">
            <v>ICHHAPUR (JSP)</v>
          </cell>
          <cell r="B208">
            <v>28</v>
          </cell>
          <cell r="C208">
            <v>24</v>
          </cell>
          <cell r="D208">
            <v>24</v>
          </cell>
          <cell r="E208">
            <v>48</v>
          </cell>
          <cell r="F208">
            <v>86</v>
          </cell>
          <cell r="G208">
            <v>64</v>
          </cell>
          <cell r="H208">
            <v>115</v>
          </cell>
          <cell r="I208">
            <v>250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5"/>
  <sheetViews>
    <sheetView tabSelected="1" zoomScale="115" zoomScaleNormal="115" workbookViewId="0">
      <selection activeCell="G8" sqref="G8"/>
    </sheetView>
  </sheetViews>
  <sheetFormatPr defaultRowHeight="15" customHeight="1"/>
  <cols>
    <col min="1" max="1" width="4.140625" style="5" customWidth="1"/>
    <col min="2" max="2" width="10.140625" style="33" bestFit="1" customWidth="1"/>
    <col min="3" max="3" width="8.5703125" style="5" bestFit="1" customWidth="1"/>
    <col min="4" max="4" width="17.28515625" style="49" customWidth="1"/>
    <col min="5" max="5" width="6.28515625" style="34" bestFit="1" customWidth="1"/>
    <col min="6" max="6" width="18.85546875" style="35" bestFit="1" customWidth="1"/>
    <col min="7" max="7" width="6.140625" style="5" bestFit="1" customWidth="1"/>
    <col min="8" max="8" width="7" style="5" bestFit="1" customWidth="1"/>
    <col min="9" max="9" width="7" style="11" customWidth="1"/>
    <col min="10" max="10" width="8.28515625" style="30" bestFit="1" customWidth="1"/>
    <col min="11" max="11" width="9.28515625" style="30" bestFit="1" customWidth="1"/>
    <col min="12" max="16384" width="9.140625" style="30"/>
  </cols>
  <sheetData>
    <row r="1" spans="1:11" s="8" customFormat="1" ht="15" customHeight="1">
      <c r="A1" s="6" t="s">
        <v>0</v>
      </c>
      <c r="B1" s="7"/>
      <c r="D1" s="15"/>
      <c r="E1" s="9"/>
      <c r="F1" s="10"/>
      <c r="I1" s="11" t="s">
        <v>1028</v>
      </c>
    </row>
    <row r="2" spans="1:11" s="8" customFormat="1" ht="15" customHeight="1">
      <c r="A2" s="12" t="s">
        <v>15</v>
      </c>
      <c r="B2" s="13"/>
      <c r="C2" s="14"/>
      <c r="D2" s="15"/>
      <c r="E2" s="15"/>
      <c r="F2" s="16"/>
      <c r="I2" s="11" t="s">
        <v>1026</v>
      </c>
    </row>
    <row r="3" spans="1:11" s="8" customFormat="1" ht="15" customHeight="1">
      <c r="A3" s="17" t="s">
        <v>5</v>
      </c>
      <c r="B3" s="18"/>
      <c r="C3" s="19"/>
      <c r="D3" s="15"/>
      <c r="E3" s="9"/>
      <c r="I3" s="11" t="s">
        <v>1027</v>
      </c>
    </row>
    <row r="4" spans="1:11" s="8" customFormat="1" ht="15" customHeight="1">
      <c r="A4" s="17" t="s">
        <v>16</v>
      </c>
      <c r="B4" s="18"/>
      <c r="C4" s="19"/>
      <c r="D4" s="15"/>
      <c r="E4" s="9"/>
      <c r="F4" s="16"/>
      <c r="I4" s="11" t="s">
        <v>4</v>
      </c>
    </row>
    <row r="5" spans="1:11" s="8" customFormat="1" ht="15" customHeight="1">
      <c r="A5" s="20"/>
      <c r="B5" s="21"/>
      <c r="C5" s="19"/>
      <c r="D5" s="15"/>
      <c r="E5" s="9"/>
      <c r="F5" s="16"/>
      <c r="I5" s="22" t="s">
        <v>13</v>
      </c>
    </row>
    <row r="6" spans="1:11" s="8" customFormat="1" ht="15" customHeight="1">
      <c r="B6" s="21"/>
      <c r="C6" s="19"/>
      <c r="D6" s="15"/>
      <c r="E6" s="9"/>
      <c r="F6" s="16"/>
      <c r="G6" s="23"/>
      <c r="H6" s="24"/>
    </row>
    <row r="7" spans="1:11" s="29" customFormat="1" ht="15" customHeight="1">
      <c r="A7" s="25" t="s">
        <v>10</v>
      </c>
      <c r="B7" s="26" t="s">
        <v>1</v>
      </c>
      <c r="C7" s="25" t="s">
        <v>11</v>
      </c>
      <c r="D7" s="47" t="s">
        <v>18</v>
      </c>
      <c r="E7" s="27" t="s">
        <v>178</v>
      </c>
      <c r="F7" s="25" t="s">
        <v>9</v>
      </c>
      <c r="G7" s="25" t="s">
        <v>2</v>
      </c>
      <c r="H7" s="28" t="s">
        <v>3</v>
      </c>
      <c r="I7" s="28" t="s">
        <v>14</v>
      </c>
      <c r="J7" s="28" t="s">
        <v>12</v>
      </c>
      <c r="K7" s="25" t="s">
        <v>19</v>
      </c>
    </row>
    <row r="8" spans="1:11" s="29" customFormat="1" ht="15" customHeight="1">
      <c r="A8" s="25">
        <v>1</v>
      </c>
      <c r="B8" s="36">
        <v>44410</v>
      </c>
      <c r="C8" s="37" t="s">
        <v>182</v>
      </c>
      <c r="D8" s="48" t="s">
        <v>183</v>
      </c>
      <c r="E8" s="37" t="s">
        <v>179</v>
      </c>
      <c r="F8" s="37" t="s">
        <v>89</v>
      </c>
      <c r="G8" s="37">
        <v>8</v>
      </c>
      <c r="H8" s="37">
        <f>VLOOKUP(F8,'[1]USHA INT'!$A$3:$B$208,2,FALSE)</f>
        <v>27</v>
      </c>
      <c r="I8" s="37">
        <v>20</v>
      </c>
      <c r="J8" s="37">
        <f>H8*G8+I8</f>
        <v>236</v>
      </c>
      <c r="K8" s="37" t="s">
        <v>22</v>
      </c>
    </row>
    <row r="9" spans="1:11" s="29" customFormat="1" ht="15" customHeight="1">
      <c r="A9" s="25">
        <v>2</v>
      </c>
      <c r="B9" s="36">
        <v>44410</v>
      </c>
      <c r="C9" s="37" t="s">
        <v>184</v>
      </c>
      <c r="D9" s="48" t="s">
        <v>185</v>
      </c>
      <c r="E9" s="37" t="s">
        <v>179</v>
      </c>
      <c r="F9" s="37" t="s">
        <v>93</v>
      </c>
      <c r="G9" s="37">
        <v>7</v>
      </c>
      <c r="H9" s="37">
        <f>VLOOKUP(F9,'[1]USHA INT'!$A$4:$C$208,3,FALSE)</f>
        <v>20</v>
      </c>
      <c r="I9" s="37">
        <v>21</v>
      </c>
      <c r="J9" s="37">
        <f t="shared" ref="J9:J72" si="0">H9*G9+I9</f>
        <v>161</v>
      </c>
      <c r="K9" s="37" t="s">
        <v>24</v>
      </c>
    </row>
    <row r="10" spans="1:11" s="29" customFormat="1" ht="15" customHeight="1">
      <c r="A10" s="25">
        <v>3</v>
      </c>
      <c r="B10" s="36">
        <v>44410</v>
      </c>
      <c r="C10" s="37" t="s">
        <v>188</v>
      </c>
      <c r="D10" s="48" t="s">
        <v>189</v>
      </c>
      <c r="E10" s="37" t="s">
        <v>179</v>
      </c>
      <c r="F10" s="37" t="s">
        <v>91</v>
      </c>
      <c r="G10" s="37">
        <v>5</v>
      </c>
      <c r="H10" s="37">
        <f>VLOOKUP(F10,'[1]USHA INT'!$A$3:$E$208,5,FALSE)</f>
        <v>40</v>
      </c>
      <c r="I10" s="37">
        <v>22</v>
      </c>
      <c r="J10" s="37">
        <f t="shared" si="0"/>
        <v>222</v>
      </c>
      <c r="K10" s="37" t="s">
        <v>48</v>
      </c>
    </row>
    <row r="11" spans="1:11" s="29" customFormat="1" ht="15" customHeight="1">
      <c r="A11" s="25">
        <v>4</v>
      </c>
      <c r="B11" s="36">
        <v>44410</v>
      </c>
      <c r="C11" s="37" t="s">
        <v>180</v>
      </c>
      <c r="D11" s="48" t="s">
        <v>181</v>
      </c>
      <c r="E11" s="37" t="s">
        <v>179</v>
      </c>
      <c r="F11" s="37" t="s">
        <v>20</v>
      </c>
      <c r="G11" s="37">
        <v>4</v>
      </c>
      <c r="H11" s="37">
        <f>VLOOKUP(F11,'[1]USHA INT'!$A$3:$I$208,9,FALSE)</f>
        <v>235</v>
      </c>
      <c r="I11" s="37">
        <v>23</v>
      </c>
      <c r="J11" s="37">
        <f t="shared" si="0"/>
        <v>963</v>
      </c>
      <c r="K11" s="37" t="s">
        <v>59</v>
      </c>
    </row>
    <row r="12" spans="1:11" s="29" customFormat="1" ht="15" customHeight="1">
      <c r="A12" s="25">
        <v>5</v>
      </c>
      <c r="B12" s="36">
        <v>44411</v>
      </c>
      <c r="C12" s="37" t="s">
        <v>964</v>
      </c>
      <c r="D12" s="48" t="s">
        <v>965</v>
      </c>
      <c r="E12" s="37" t="s">
        <v>179</v>
      </c>
      <c r="F12" s="37" t="s">
        <v>172</v>
      </c>
      <c r="G12" s="37">
        <v>6</v>
      </c>
      <c r="H12" s="37">
        <f>VLOOKUP(F12,'[1]USHA INT'!$A$4:$C$208,3,FALSE)</f>
        <v>18</v>
      </c>
      <c r="I12" s="37">
        <v>24</v>
      </c>
      <c r="J12" s="37">
        <f t="shared" si="0"/>
        <v>132</v>
      </c>
      <c r="K12" s="37" t="s">
        <v>24</v>
      </c>
    </row>
    <row r="13" spans="1:11" s="29" customFormat="1" ht="15" customHeight="1">
      <c r="A13" s="25">
        <v>6</v>
      </c>
      <c r="B13" s="36">
        <v>44411</v>
      </c>
      <c r="C13" s="37" t="s">
        <v>1021</v>
      </c>
      <c r="D13" s="48" t="s">
        <v>407</v>
      </c>
      <c r="E13" s="37" t="s">
        <v>179</v>
      </c>
      <c r="F13" s="37" t="s">
        <v>116</v>
      </c>
      <c r="G13" s="37">
        <v>19</v>
      </c>
      <c r="H13" s="37">
        <f>VLOOKUP(F13,'[1]USHA INT'!$A$4:$C$208,3,FALSE)</f>
        <v>20</v>
      </c>
      <c r="I13" s="37">
        <v>25</v>
      </c>
      <c r="J13" s="37">
        <f t="shared" si="0"/>
        <v>405</v>
      </c>
      <c r="K13" s="37" t="s">
        <v>24</v>
      </c>
    </row>
    <row r="14" spans="1:11" s="29" customFormat="1" ht="15" customHeight="1">
      <c r="A14" s="25">
        <v>7</v>
      </c>
      <c r="B14" s="36">
        <v>44411</v>
      </c>
      <c r="C14" s="37" t="s">
        <v>358</v>
      </c>
      <c r="D14" s="48" t="s">
        <v>64</v>
      </c>
      <c r="E14" s="37" t="s">
        <v>179</v>
      </c>
      <c r="F14" s="37" t="s">
        <v>65</v>
      </c>
      <c r="G14" s="37">
        <v>6</v>
      </c>
      <c r="H14" s="37">
        <f>VLOOKUP(F14,'[1]USHA INT'!$A$4:$C$208,3,FALSE)</f>
        <v>23</v>
      </c>
      <c r="I14" s="37">
        <v>26</v>
      </c>
      <c r="J14" s="37">
        <f t="shared" si="0"/>
        <v>164</v>
      </c>
      <c r="K14" s="37" t="s">
        <v>24</v>
      </c>
    </row>
    <row r="15" spans="1:11" s="29" customFormat="1" ht="15" customHeight="1">
      <c r="A15" s="25">
        <v>8</v>
      </c>
      <c r="B15" s="36">
        <v>44411</v>
      </c>
      <c r="C15" s="37" t="s">
        <v>186</v>
      </c>
      <c r="D15" s="48" t="s">
        <v>62</v>
      </c>
      <c r="E15" s="37" t="s">
        <v>179</v>
      </c>
      <c r="F15" s="37" t="s">
        <v>27</v>
      </c>
      <c r="G15" s="37">
        <v>10</v>
      </c>
      <c r="H15" s="37">
        <f>VLOOKUP(F15,'[1]USHA INT'!$A$3:$D$208,4,FALSE)</f>
        <v>19</v>
      </c>
      <c r="I15" s="37">
        <v>27</v>
      </c>
      <c r="J15" s="37">
        <f t="shared" si="0"/>
        <v>217</v>
      </c>
      <c r="K15" s="37" t="s">
        <v>30</v>
      </c>
    </row>
    <row r="16" spans="1:11" s="29" customFormat="1" ht="15" customHeight="1">
      <c r="A16" s="25">
        <v>9</v>
      </c>
      <c r="B16" s="36">
        <v>44411</v>
      </c>
      <c r="C16" s="37" t="s">
        <v>198</v>
      </c>
      <c r="D16" s="48" t="s">
        <v>199</v>
      </c>
      <c r="E16" s="37" t="s">
        <v>179</v>
      </c>
      <c r="F16" s="37" t="s">
        <v>58</v>
      </c>
      <c r="G16" s="37">
        <v>4</v>
      </c>
      <c r="H16" s="37">
        <f>VLOOKUP(F16,'[1]USHA INT'!$A$3:$E$208,5,FALSE)</f>
        <v>40</v>
      </c>
      <c r="I16" s="37">
        <v>28</v>
      </c>
      <c r="J16" s="37">
        <f t="shared" si="0"/>
        <v>188</v>
      </c>
      <c r="K16" s="37" t="s">
        <v>48</v>
      </c>
    </row>
    <row r="17" spans="1:11" s="29" customFormat="1" ht="15" customHeight="1">
      <c r="A17" s="25">
        <v>10</v>
      </c>
      <c r="B17" s="36">
        <v>44411</v>
      </c>
      <c r="C17" s="37" t="s">
        <v>217</v>
      </c>
      <c r="D17" s="48" t="s">
        <v>218</v>
      </c>
      <c r="E17" s="37" t="s">
        <v>179</v>
      </c>
      <c r="F17" s="37" t="s">
        <v>41</v>
      </c>
      <c r="G17" s="37">
        <v>30</v>
      </c>
      <c r="H17" s="37">
        <f>VLOOKUP(F17,'[1]USHA INT'!$A$3:$B$208,2,FALSE)</f>
        <v>36</v>
      </c>
      <c r="I17" s="37">
        <v>29</v>
      </c>
      <c r="J17" s="37">
        <f t="shared" si="0"/>
        <v>1109</v>
      </c>
      <c r="K17" s="37" t="s">
        <v>22</v>
      </c>
    </row>
    <row r="18" spans="1:11" s="29" customFormat="1" ht="15" customHeight="1">
      <c r="A18" s="25">
        <v>11</v>
      </c>
      <c r="B18" s="36">
        <v>44411</v>
      </c>
      <c r="C18" s="37" t="s">
        <v>187</v>
      </c>
      <c r="D18" s="48" t="s">
        <v>49</v>
      </c>
      <c r="E18" s="37" t="s">
        <v>179</v>
      </c>
      <c r="F18" s="37" t="s">
        <v>109</v>
      </c>
      <c r="G18" s="37">
        <v>4</v>
      </c>
      <c r="H18" s="37">
        <f>VLOOKUP(F18,'[1]USHA INT'!$A$3:$E$208,5,FALSE)</f>
        <v>40</v>
      </c>
      <c r="I18" s="37">
        <v>30</v>
      </c>
      <c r="J18" s="37">
        <f t="shared" si="0"/>
        <v>190</v>
      </c>
      <c r="K18" s="37" t="s">
        <v>48</v>
      </c>
    </row>
    <row r="19" spans="1:11" s="29" customFormat="1" ht="15" customHeight="1">
      <c r="A19" s="25">
        <v>12</v>
      </c>
      <c r="B19" s="36">
        <v>44411</v>
      </c>
      <c r="C19" s="37" t="s">
        <v>190</v>
      </c>
      <c r="D19" s="48" t="s">
        <v>191</v>
      </c>
      <c r="E19" s="37" t="s">
        <v>179</v>
      </c>
      <c r="F19" s="37" t="s">
        <v>160</v>
      </c>
      <c r="G19" s="37">
        <v>7</v>
      </c>
      <c r="H19" s="37">
        <f>VLOOKUP(F19,'[1]USHA INT'!$A$3:$D$208,4,FALSE)</f>
        <v>20</v>
      </c>
      <c r="I19" s="37">
        <v>31</v>
      </c>
      <c r="J19" s="37">
        <f t="shared" si="0"/>
        <v>171</v>
      </c>
      <c r="K19" s="37" t="s">
        <v>30</v>
      </c>
    </row>
    <row r="20" spans="1:11" s="29" customFormat="1" ht="15" customHeight="1">
      <c r="A20" s="25">
        <v>13</v>
      </c>
      <c r="B20" s="36">
        <v>44412</v>
      </c>
      <c r="C20" s="37" t="s">
        <v>974</v>
      </c>
      <c r="D20" s="48" t="s">
        <v>975</v>
      </c>
      <c r="E20" s="37" t="s">
        <v>179</v>
      </c>
      <c r="F20" s="37" t="s">
        <v>417</v>
      </c>
      <c r="G20" s="37">
        <v>17</v>
      </c>
      <c r="H20" s="37">
        <f>VLOOKUP(F20,'[1]USHA INT'!$A$4:$C$208,3,FALSE)</f>
        <v>25</v>
      </c>
      <c r="I20" s="37">
        <v>32</v>
      </c>
      <c r="J20" s="37">
        <f t="shared" si="0"/>
        <v>457</v>
      </c>
      <c r="K20" s="37" t="s">
        <v>24</v>
      </c>
    </row>
    <row r="21" spans="1:11" s="29" customFormat="1" ht="15" customHeight="1">
      <c r="A21" s="25">
        <v>14</v>
      </c>
      <c r="B21" s="36">
        <v>44412</v>
      </c>
      <c r="C21" s="37" t="s">
        <v>359</v>
      </c>
      <c r="D21" s="48" t="s">
        <v>360</v>
      </c>
      <c r="E21" s="37" t="s">
        <v>179</v>
      </c>
      <c r="F21" s="37" t="s">
        <v>66</v>
      </c>
      <c r="G21" s="37">
        <v>32</v>
      </c>
      <c r="H21" s="37">
        <f>VLOOKUP(F21,'[1]USHA INT'!$A$3:$E$208,5,FALSE)</f>
        <v>46</v>
      </c>
      <c r="I21" s="37">
        <v>33</v>
      </c>
      <c r="J21" s="37">
        <f t="shared" si="0"/>
        <v>1505</v>
      </c>
      <c r="K21" s="37" t="s">
        <v>48</v>
      </c>
    </row>
    <row r="22" spans="1:11" s="29" customFormat="1" ht="15" customHeight="1">
      <c r="A22" s="25">
        <v>15</v>
      </c>
      <c r="B22" s="36">
        <v>44412</v>
      </c>
      <c r="C22" s="37" t="s">
        <v>196</v>
      </c>
      <c r="D22" s="48" t="s">
        <v>197</v>
      </c>
      <c r="E22" s="37" t="s">
        <v>179</v>
      </c>
      <c r="F22" s="37" t="s">
        <v>27</v>
      </c>
      <c r="G22" s="37">
        <v>4</v>
      </c>
      <c r="H22" s="37">
        <f>VLOOKUP(F22,'[1]USHA INT'!$A$3:$D$208,4,FALSE)</f>
        <v>19</v>
      </c>
      <c r="I22" s="37">
        <v>34</v>
      </c>
      <c r="J22" s="37">
        <f t="shared" si="0"/>
        <v>110</v>
      </c>
      <c r="K22" s="37" t="s">
        <v>30</v>
      </c>
    </row>
    <row r="23" spans="1:11" s="29" customFormat="1" ht="15" customHeight="1">
      <c r="A23" s="25">
        <v>16</v>
      </c>
      <c r="B23" s="36">
        <v>44412</v>
      </c>
      <c r="C23" s="37" t="s">
        <v>194</v>
      </c>
      <c r="D23" s="48" t="s">
        <v>195</v>
      </c>
      <c r="E23" s="37" t="s">
        <v>179</v>
      </c>
      <c r="F23" s="37" t="s">
        <v>89</v>
      </c>
      <c r="G23" s="37">
        <v>15</v>
      </c>
      <c r="H23" s="37">
        <f>VLOOKUP(F23,'[1]USHA INT'!$A$3:$B$208,2,FALSE)</f>
        <v>27</v>
      </c>
      <c r="I23" s="37">
        <v>35</v>
      </c>
      <c r="J23" s="37">
        <f t="shared" si="0"/>
        <v>440</v>
      </c>
      <c r="K23" s="37" t="s">
        <v>22</v>
      </c>
    </row>
    <row r="24" spans="1:11" s="29" customFormat="1" ht="15" customHeight="1">
      <c r="A24" s="25">
        <v>17</v>
      </c>
      <c r="B24" s="36">
        <v>44412</v>
      </c>
      <c r="C24" s="37" t="s">
        <v>238</v>
      </c>
      <c r="D24" s="48" t="s">
        <v>239</v>
      </c>
      <c r="E24" s="37" t="s">
        <v>179</v>
      </c>
      <c r="F24" s="37" t="s">
        <v>20</v>
      </c>
      <c r="G24" s="37">
        <v>3</v>
      </c>
      <c r="H24" s="37">
        <f>VLOOKUP(F24,'[1]USHA INT'!$A$3:$E$208,5,FALSE)</f>
        <v>40</v>
      </c>
      <c r="I24" s="37">
        <v>36</v>
      </c>
      <c r="J24" s="37">
        <f t="shared" si="0"/>
        <v>156</v>
      </c>
      <c r="K24" s="37" t="s">
        <v>48</v>
      </c>
    </row>
    <row r="25" spans="1:11" s="29" customFormat="1" ht="15" customHeight="1">
      <c r="A25" s="25">
        <v>18</v>
      </c>
      <c r="B25" s="36">
        <v>44412</v>
      </c>
      <c r="C25" s="37" t="s">
        <v>192</v>
      </c>
      <c r="D25" s="48" t="s">
        <v>193</v>
      </c>
      <c r="E25" s="37" t="s">
        <v>179</v>
      </c>
      <c r="F25" s="37" t="s">
        <v>28</v>
      </c>
      <c r="G25" s="37">
        <v>42</v>
      </c>
      <c r="H25" s="37">
        <f>VLOOKUP(F25,'[1]USHA INT'!$A$4:$C$208,3,FALSE)</f>
        <v>36</v>
      </c>
      <c r="I25" s="37">
        <v>37</v>
      </c>
      <c r="J25" s="37">
        <f t="shared" si="0"/>
        <v>1549</v>
      </c>
      <c r="K25" s="37" t="s">
        <v>24</v>
      </c>
    </row>
    <row r="26" spans="1:11" s="29" customFormat="1" ht="15" customHeight="1">
      <c r="A26" s="25">
        <v>19</v>
      </c>
      <c r="B26" s="36">
        <v>44413</v>
      </c>
      <c r="C26" s="37" t="s">
        <v>985</v>
      </c>
      <c r="D26" s="48" t="s">
        <v>986</v>
      </c>
      <c r="E26" s="37" t="s">
        <v>179</v>
      </c>
      <c r="F26" s="37" t="s">
        <v>54</v>
      </c>
      <c r="G26" s="37">
        <v>50</v>
      </c>
      <c r="H26" s="37">
        <f>VLOOKUP(F26,'[1]USHA INT'!$A$3:$B$208,2,FALSE)</f>
        <v>37</v>
      </c>
      <c r="I26" s="37">
        <v>38</v>
      </c>
      <c r="J26" s="37">
        <f t="shared" si="0"/>
        <v>1888</v>
      </c>
      <c r="K26" s="37" t="s">
        <v>22</v>
      </c>
    </row>
    <row r="27" spans="1:11" s="29" customFormat="1" ht="15" customHeight="1">
      <c r="A27" s="25">
        <v>20</v>
      </c>
      <c r="B27" s="36">
        <v>44413</v>
      </c>
      <c r="C27" s="37" t="s">
        <v>980</v>
      </c>
      <c r="D27" s="48" t="s">
        <v>981</v>
      </c>
      <c r="E27" s="37" t="s">
        <v>179</v>
      </c>
      <c r="F27" s="37" t="s">
        <v>20</v>
      </c>
      <c r="G27" s="37">
        <v>5</v>
      </c>
      <c r="H27" s="37">
        <f>VLOOKUP(F27,'[1]USHA INT'!$A$4:$C$208,3,FALSE)</f>
        <v>22</v>
      </c>
      <c r="I27" s="37">
        <v>39</v>
      </c>
      <c r="J27" s="37">
        <f t="shared" si="0"/>
        <v>149</v>
      </c>
      <c r="K27" s="37" t="s">
        <v>24</v>
      </c>
    </row>
    <row r="28" spans="1:11" s="29" customFormat="1" ht="15" customHeight="1">
      <c r="A28" s="25">
        <v>21</v>
      </c>
      <c r="B28" s="36">
        <v>44413</v>
      </c>
      <c r="C28" s="37" t="s">
        <v>989</v>
      </c>
      <c r="D28" s="48" t="s">
        <v>990</v>
      </c>
      <c r="E28" s="37" t="s">
        <v>179</v>
      </c>
      <c r="F28" s="37" t="s">
        <v>934</v>
      </c>
      <c r="G28" s="37">
        <v>38</v>
      </c>
      <c r="H28" s="37">
        <f>VLOOKUP(F28,'[1]USHA INT'!$A$4:$C$208,3,FALSE)</f>
        <v>24</v>
      </c>
      <c r="I28" s="37">
        <v>40</v>
      </c>
      <c r="J28" s="37">
        <f t="shared" si="0"/>
        <v>952</v>
      </c>
      <c r="K28" s="37" t="s">
        <v>24</v>
      </c>
    </row>
    <row r="29" spans="1:11" s="29" customFormat="1" ht="15" customHeight="1">
      <c r="A29" s="25">
        <v>22</v>
      </c>
      <c r="B29" s="36">
        <v>44413</v>
      </c>
      <c r="C29" s="37" t="s">
        <v>403</v>
      </c>
      <c r="D29" s="48" t="s">
        <v>404</v>
      </c>
      <c r="E29" s="37" t="s">
        <v>179</v>
      </c>
      <c r="F29" s="37" t="s">
        <v>46</v>
      </c>
      <c r="G29" s="37">
        <v>38</v>
      </c>
      <c r="H29" s="37">
        <f>VLOOKUP(F29,'[1]USHA INT'!$A$4:$C$208,3,FALSE)</f>
        <v>23</v>
      </c>
      <c r="I29" s="37">
        <v>41</v>
      </c>
      <c r="J29" s="37">
        <f t="shared" si="0"/>
        <v>915</v>
      </c>
      <c r="K29" s="37" t="s">
        <v>24</v>
      </c>
    </row>
    <row r="30" spans="1:11" s="29" customFormat="1" ht="15" customHeight="1">
      <c r="A30" s="25">
        <v>23</v>
      </c>
      <c r="B30" s="36">
        <v>44413</v>
      </c>
      <c r="C30" s="37" t="s">
        <v>405</v>
      </c>
      <c r="D30" s="48" t="s">
        <v>406</v>
      </c>
      <c r="E30" s="37" t="s">
        <v>179</v>
      </c>
      <c r="F30" s="37" t="s">
        <v>58</v>
      </c>
      <c r="G30" s="37">
        <v>50</v>
      </c>
      <c r="H30" s="37">
        <f>VLOOKUP(F30,'[1]USHA INT'!$A$3:$B$208,2,FALSE)</f>
        <v>26</v>
      </c>
      <c r="I30" s="37">
        <v>42</v>
      </c>
      <c r="J30" s="37">
        <f t="shared" si="0"/>
        <v>1342</v>
      </c>
      <c r="K30" s="37" t="s">
        <v>22</v>
      </c>
    </row>
    <row r="31" spans="1:11" s="29" customFormat="1" ht="15" customHeight="1">
      <c r="A31" s="25">
        <v>24</v>
      </c>
      <c r="B31" s="36">
        <v>44413</v>
      </c>
      <c r="C31" s="37" t="s">
        <v>204</v>
      </c>
      <c r="D31" s="48" t="s">
        <v>205</v>
      </c>
      <c r="E31" s="37" t="s">
        <v>179</v>
      </c>
      <c r="F31" s="37" t="s">
        <v>206</v>
      </c>
      <c r="G31" s="37">
        <v>13</v>
      </c>
      <c r="H31" s="37">
        <f>VLOOKUP(F31,'[1]USHA INT'!$A$4:$C$208,3,FALSE)</f>
        <v>32</v>
      </c>
      <c r="I31" s="37">
        <v>43</v>
      </c>
      <c r="J31" s="37">
        <f t="shared" si="0"/>
        <v>459</v>
      </c>
      <c r="K31" s="37" t="s">
        <v>24</v>
      </c>
    </row>
    <row r="32" spans="1:11" s="29" customFormat="1" ht="15" customHeight="1">
      <c r="A32" s="25">
        <v>25</v>
      </c>
      <c r="B32" s="36">
        <v>44413</v>
      </c>
      <c r="C32" s="37" t="s">
        <v>203</v>
      </c>
      <c r="D32" s="48" t="s">
        <v>69</v>
      </c>
      <c r="E32" s="37" t="s">
        <v>179</v>
      </c>
      <c r="F32" s="37" t="s">
        <v>32</v>
      </c>
      <c r="G32" s="37">
        <v>20</v>
      </c>
      <c r="H32" s="37">
        <f>VLOOKUP(F32,'[1]USHA INT'!$A$3:$B$208,2,FALSE)</f>
        <v>38</v>
      </c>
      <c r="I32" s="37">
        <v>44</v>
      </c>
      <c r="J32" s="37">
        <f t="shared" si="0"/>
        <v>804</v>
      </c>
      <c r="K32" s="37" t="s">
        <v>22</v>
      </c>
    </row>
    <row r="33" spans="1:11" s="29" customFormat="1" ht="15" customHeight="1">
      <c r="A33" s="25">
        <v>26</v>
      </c>
      <c r="B33" s="36">
        <v>44413</v>
      </c>
      <c r="C33" s="37" t="s">
        <v>232</v>
      </c>
      <c r="D33" s="48" t="s">
        <v>233</v>
      </c>
      <c r="E33" s="37" t="s">
        <v>179</v>
      </c>
      <c r="F33" s="37" t="s">
        <v>38</v>
      </c>
      <c r="G33" s="37">
        <v>11</v>
      </c>
      <c r="H33" s="37">
        <f>VLOOKUP(F33,'[1]USHA INT'!$A$3:$B$208,2,FALSE)</f>
        <v>27</v>
      </c>
      <c r="I33" s="37">
        <v>45</v>
      </c>
      <c r="J33" s="37">
        <f t="shared" si="0"/>
        <v>342</v>
      </c>
      <c r="K33" s="37" t="s">
        <v>22</v>
      </c>
    </row>
    <row r="34" spans="1:11" s="29" customFormat="1" ht="15" customHeight="1">
      <c r="A34" s="25">
        <v>27</v>
      </c>
      <c r="B34" s="36">
        <v>44413</v>
      </c>
      <c r="C34" s="37" t="s">
        <v>209</v>
      </c>
      <c r="D34" s="48" t="s">
        <v>210</v>
      </c>
      <c r="E34" s="37" t="s">
        <v>179</v>
      </c>
      <c r="F34" s="37" t="s">
        <v>89</v>
      </c>
      <c r="G34" s="37">
        <v>16</v>
      </c>
      <c r="H34" s="37">
        <f>VLOOKUP(F34,'[1]USHA INT'!$A$3:$E$208,5,FALSE)</f>
        <v>40</v>
      </c>
      <c r="I34" s="37">
        <v>46</v>
      </c>
      <c r="J34" s="37">
        <f t="shared" si="0"/>
        <v>686</v>
      </c>
      <c r="K34" s="37" t="s">
        <v>48</v>
      </c>
    </row>
    <row r="35" spans="1:11" s="29" customFormat="1" ht="15" customHeight="1">
      <c r="A35" s="25">
        <v>28</v>
      </c>
      <c r="B35" s="36">
        <v>44413</v>
      </c>
      <c r="C35" s="37" t="s">
        <v>213</v>
      </c>
      <c r="D35" s="48" t="s">
        <v>214</v>
      </c>
      <c r="E35" s="37" t="s">
        <v>179</v>
      </c>
      <c r="F35" s="37" t="s">
        <v>89</v>
      </c>
      <c r="G35" s="37">
        <v>8</v>
      </c>
      <c r="H35" s="37">
        <f>VLOOKUP(F35,'[1]USHA INT'!$A$4:$C$208,3,FALSE)</f>
        <v>22</v>
      </c>
      <c r="I35" s="37">
        <v>47</v>
      </c>
      <c r="J35" s="37">
        <f t="shared" si="0"/>
        <v>223</v>
      </c>
      <c r="K35" s="37" t="s">
        <v>24</v>
      </c>
    </row>
    <row r="36" spans="1:11" s="29" customFormat="1" ht="15" customHeight="1">
      <c r="A36" s="25">
        <v>29</v>
      </c>
      <c r="B36" s="36">
        <v>44413</v>
      </c>
      <c r="C36" s="37" t="s">
        <v>200</v>
      </c>
      <c r="D36" s="48" t="s">
        <v>201</v>
      </c>
      <c r="E36" s="37" t="s">
        <v>179</v>
      </c>
      <c r="F36" s="37" t="s">
        <v>202</v>
      </c>
      <c r="G36" s="37">
        <v>2</v>
      </c>
      <c r="H36" s="37">
        <f>VLOOKUP(F36,'[1]USHA INT'!$A$3:$B$208,2,FALSE)</f>
        <v>27</v>
      </c>
      <c r="I36" s="37">
        <v>48</v>
      </c>
      <c r="J36" s="37">
        <f t="shared" si="0"/>
        <v>102</v>
      </c>
      <c r="K36" s="37" t="s">
        <v>22</v>
      </c>
    </row>
    <row r="37" spans="1:11" s="29" customFormat="1" ht="15" customHeight="1">
      <c r="A37" s="25">
        <v>30</v>
      </c>
      <c r="B37" s="36">
        <v>44413</v>
      </c>
      <c r="C37" s="37" t="s">
        <v>230</v>
      </c>
      <c r="D37" s="48" t="s">
        <v>231</v>
      </c>
      <c r="E37" s="37" t="s">
        <v>179</v>
      </c>
      <c r="F37" s="37" t="s">
        <v>70</v>
      </c>
      <c r="G37" s="37">
        <v>8</v>
      </c>
      <c r="H37" s="37">
        <f>VLOOKUP(F37,'[1]USHA INT'!$A$3:$B$208,2,FALSE)</f>
        <v>26</v>
      </c>
      <c r="I37" s="37">
        <v>49</v>
      </c>
      <c r="J37" s="37">
        <f t="shared" si="0"/>
        <v>257</v>
      </c>
      <c r="K37" s="37" t="s">
        <v>22</v>
      </c>
    </row>
    <row r="38" spans="1:11" s="29" customFormat="1" ht="15" customHeight="1">
      <c r="A38" s="25">
        <v>31</v>
      </c>
      <c r="B38" s="36">
        <v>44413</v>
      </c>
      <c r="C38" s="37" t="s">
        <v>241</v>
      </c>
      <c r="D38" s="48" t="s">
        <v>242</v>
      </c>
      <c r="E38" s="37" t="s">
        <v>179</v>
      </c>
      <c r="F38" s="37" t="s">
        <v>109</v>
      </c>
      <c r="G38" s="37">
        <v>12</v>
      </c>
      <c r="H38" s="37">
        <f>VLOOKUP(F38,'[1]USHA INT'!$A$4:$C$208,3,FALSE)</f>
        <v>22</v>
      </c>
      <c r="I38" s="37">
        <v>50</v>
      </c>
      <c r="J38" s="37">
        <f t="shared" si="0"/>
        <v>314</v>
      </c>
      <c r="K38" s="37" t="s">
        <v>24</v>
      </c>
    </row>
    <row r="39" spans="1:11" s="29" customFormat="1" ht="15" customHeight="1">
      <c r="A39" s="25">
        <v>32</v>
      </c>
      <c r="B39" s="36">
        <v>44413</v>
      </c>
      <c r="C39" s="37" t="s">
        <v>223</v>
      </c>
      <c r="D39" s="48" t="s">
        <v>113</v>
      </c>
      <c r="E39" s="37" t="s">
        <v>179</v>
      </c>
      <c r="F39" s="37" t="s">
        <v>109</v>
      </c>
      <c r="G39" s="37">
        <v>17</v>
      </c>
      <c r="H39" s="37">
        <f>VLOOKUP(F39,'[1]USHA INT'!$A$4:$C$208,3,FALSE)</f>
        <v>22</v>
      </c>
      <c r="I39" s="37">
        <v>51</v>
      </c>
      <c r="J39" s="37">
        <f t="shared" si="0"/>
        <v>425</v>
      </c>
      <c r="K39" s="37" t="s">
        <v>24</v>
      </c>
    </row>
    <row r="40" spans="1:11" s="29" customFormat="1" ht="15" customHeight="1">
      <c r="A40" s="25">
        <v>33</v>
      </c>
      <c r="B40" s="36">
        <v>44413</v>
      </c>
      <c r="C40" s="37" t="s">
        <v>215</v>
      </c>
      <c r="D40" s="48" t="s">
        <v>216</v>
      </c>
      <c r="E40" s="37" t="s">
        <v>179</v>
      </c>
      <c r="F40" s="37" t="s">
        <v>71</v>
      </c>
      <c r="G40" s="37">
        <v>30</v>
      </c>
      <c r="H40" s="37">
        <f>VLOOKUP(F40,'[1]USHA INT'!$A$3:$B$208,2,FALSE)</f>
        <v>41</v>
      </c>
      <c r="I40" s="37">
        <v>52</v>
      </c>
      <c r="J40" s="37">
        <f t="shared" si="0"/>
        <v>1282</v>
      </c>
      <c r="K40" s="37" t="s">
        <v>22</v>
      </c>
    </row>
    <row r="41" spans="1:11" s="29" customFormat="1" ht="15" customHeight="1">
      <c r="A41" s="25">
        <v>34</v>
      </c>
      <c r="B41" s="36">
        <v>44413</v>
      </c>
      <c r="C41" s="37" t="s">
        <v>207</v>
      </c>
      <c r="D41" s="48" t="s">
        <v>208</v>
      </c>
      <c r="E41" s="37" t="s">
        <v>179</v>
      </c>
      <c r="F41" s="37" t="s">
        <v>25</v>
      </c>
      <c r="G41" s="37">
        <v>30</v>
      </c>
      <c r="H41" s="37">
        <f>VLOOKUP(F41,'[1]USHA INT'!$A$3:$B$208,2,FALSE)</f>
        <v>30</v>
      </c>
      <c r="I41" s="37">
        <v>53</v>
      </c>
      <c r="J41" s="37">
        <f t="shared" si="0"/>
        <v>953</v>
      </c>
      <c r="K41" s="37" t="s">
        <v>22</v>
      </c>
    </row>
    <row r="42" spans="1:11" s="29" customFormat="1" ht="15" customHeight="1">
      <c r="A42" s="25">
        <v>35</v>
      </c>
      <c r="B42" s="36">
        <v>44413</v>
      </c>
      <c r="C42" s="37" t="s">
        <v>222</v>
      </c>
      <c r="D42" s="48" t="s">
        <v>114</v>
      </c>
      <c r="E42" s="37" t="s">
        <v>179</v>
      </c>
      <c r="F42" s="37" t="s">
        <v>33</v>
      </c>
      <c r="G42" s="37">
        <v>4</v>
      </c>
      <c r="H42" s="37">
        <f>VLOOKUP(F42,'[1]USHA INT'!$A$4:$C$208,3,FALSE)</f>
        <v>22</v>
      </c>
      <c r="I42" s="37">
        <v>54</v>
      </c>
      <c r="J42" s="37">
        <f t="shared" si="0"/>
        <v>142</v>
      </c>
      <c r="K42" s="37" t="s">
        <v>24</v>
      </c>
    </row>
    <row r="43" spans="1:11" s="29" customFormat="1" ht="15" customHeight="1">
      <c r="A43" s="25">
        <v>36</v>
      </c>
      <c r="B43" s="36">
        <v>44413</v>
      </c>
      <c r="C43" s="37" t="s">
        <v>211</v>
      </c>
      <c r="D43" s="48" t="s">
        <v>212</v>
      </c>
      <c r="E43" s="37" t="s">
        <v>179</v>
      </c>
      <c r="F43" s="37" t="s">
        <v>89</v>
      </c>
      <c r="G43" s="37">
        <v>6</v>
      </c>
      <c r="H43" s="37">
        <f>VLOOKUP(F43,'[1]USHA INT'!$A$3:$B$208,2,FALSE)</f>
        <v>27</v>
      </c>
      <c r="I43" s="37">
        <v>55</v>
      </c>
      <c r="J43" s="37">
        <f t="shared" si="0"/>
        <v>217</v>
      </c>
      <c r="K43" s="37" t="s">
        <v>22</v>
      </c>
    </row>
    <row r="44" spans="1:11" s="29" customFormat="1" ht="15" customHeight="1">
      <c r="A44" s="25">
        <v>37</v>
      </c>
      <c r="B44" s="36">
        <v>44413</v>
      </c>
      <c r="C44" s="37" t="s">
        <v>447</v>
      </c>
      <c r="D44" s="48" t="s">
        <v>448</v>
      </c>
      <c r="E44" s="37" t="s">
        <v>179</v>
      </c>
      <c r="F44" s="37" t="s">
        <v>109</v>
      </c>
      <c r="G44" s="37">
        <v>69</v>
      </c>
      <c r="H44" s="37">
        <f>VLOOKUP(F44,'[1]USHA INT'!$A$3:$B$208,2,FALSE)</f>
        <v>27</v>
      </c>
      <c r="I44" s="37">
        <v>56</v>
      </c>
      <c r="J44" s="37">
        <f t="shared" si="0"/>
        <v>1919</v>
      </c>
      <c r="K44" s="37" t="s">
        <v>22</v>
      </c>
    </row>
    <row r="45" spans="1:11" s="29" customFormat="1" ht="15" customHeight="1">
      <c r="A45" s="25">
        <v>38</v>
      </c>
      <c r="B45" s="36">
        <v>44414</v>
      </c>
      <c r="C45" s="37" t="s">
        <v>449</v>
      </c>
      <c r="D45" s="48" t="s">
        <v>450</v>
      </c>
      <c r="E45" s="37" t="s">
        <v>179</v>
      </c>
      <c r="F45" s="37" t="s">
        <v>67</v>
      </c>
      <c r="G45" s="37">
        <v>119</v>
      </c>
      <c r="H45" s="37">
        <f>VLOOKUP(F45,'[1]USHA INT'!$A$4:$C$208,3,FALSE)</f>
        <v>20</v>
      </c>
      <c r="I45" s="37">
        <v>57</v>
      </c>
      <c r="J45" s="37">
        <f t="shared" si="0"/>
        <v>2437</v>
      </c>
      <c r="K45" s="37" t="s">
        <v>24</v>
      </c>
    </row>
    <row r="46" spans="1:11" s="29" customFormat="1" ht="15" customHeight="1">
      <c r="A46" s="25">
        <v>39</v>
      </c>
      <c r="B46" s="36">
        <v>44414</v>
      </c>
      <c r="C46" s="37" t="s">
        <v>453</v>
      </c>
      <c r="D46" s="48" t="s">
        <v>454</v>
      </c>
      <c r="E46" s="37" t="s">
        <v>179</v>
      </c>
      <c r="F46" s="37" t="s">
        <v>67</v>
      </c>
      <c r="G46" s="37">
        <v>89</v>
      </c>
      <c r="H46" s="37">
        <f>VLOOKUP(F46,'[1]USHA INT'!$A$4:$C$208,3,FALSE)</f>
        <v>20</v>
      </c>
      <c r="I46" s="37">
        <v>58</v>
      </c>
      <c r="J46" s="37">
        <f t="shared" si="0"/>
        <v>1838</v>
      </c>
      <c r="K46" s="37" t="s">
        <v>24</v>
      </c>
    </row>
    <row r="47" spans="1:11" s="29" customFormat="1" ht="15" customHeight="1">
      <c r="A47" s="25">
        <v>40</v>
      </c>
      <c r="B47" s="36">
        <v>44414</v>
      </c>
      <c r="C47" s="37" t="s">
        <v>455</v>
      </c>
      <c r="D47" s="48" t="s">
        <v>74</v>
      </c>
      <c r="E47" s="37" t="s">
        <v>179</v>
      </c>
      <c r="F47" s="37" t="s">
        <v>67</v>
      </c>
      <c r="G47" s="37">
        <v>4</v>
      </c>
      <c r="H47" s="37">
        <f>VLOOKUP(F47,'[1]USHA INT'!$A$3:$B$208,2,FALSE)</f>
        <v>26</v>
      </c>
      <c r="I47" s="37">
        <v>59</v>
      </c>
      <c r="J47" s="37">
        <f t="shared" si="0"/>
        <v>163</v>
      </c>
      <c r="K47" s="37" t="s">
        <v>22</v>
      </c>
    </row>
    <row r="48" spans="1:11" s="29" customFormat="1" ht="15" customHeight="1">
      <c r="A48" s="25">
        <v>41</v>
      </c>
      <c r="B48" s="36">
        <v>44414</v>
      </c>
      <c r="C48" s="37" t="s">
        <v>451</v>
      </c>
      <c r="D48" s="48" t="s">
        <v>452</v>
      </c>
      <c r="E48" s="37" t="s">
        <v>179</v>
      </c>
      <c r="F48" s="37" t="s">
        <v>50</v>
      </c>
      <c r="G48" s="37">
        <v>73</v>
      </c>
      <c r="H48" s="37">
        <f>VLOOKUP(F48,'[1]USHA INT'!$A$4:$C$208,3,FALSE)</f>
        <v>20</v>
      </c>
      <c r="I48" s="37">
        <v>60</v>
      </c>
      <c r="J48" s="37">
        <f t="shared" si="0"/>
        <v>1520</v>
      </c>
      <c r="K48" s="37" t="s">
        <v>24</v>
      </c>
    </row>
    <row r="49" spans="1:11" s="29" customFormat="1" ht="15" customHeight="1">
      <c r="A49" s="25">
        <v>42</v>
      </c>
      <c r="B49" s="36">
        <v>44414</v>
      </c>
      <c r="C49" s="37" t="s">
        <v>221</v>
      </c>
      <c r="D49" s="48" t="s">
        <v>73</v>
      </c>
      <c r="E49" s="37" t="s">
        <v>179</v>
      </c>
      <c r="F49" s="37" t="s">
        <v>93</v>
      </c>
      <c r="G49" s="37">
        <v>2</v>
      </c>
      <c r="H49" s="37">
        <f>VLOOKUP(F49,'[1]USHA INT'!$A$3:$I$208,9,FALSE)</f>
        <v>240</v>
      </c>
      <c r="I49" s="37">
        <v>61</v>
      </c>
      <c r="J49" s="37">
        <f t="shared" si="0"/>
        <v>541</v>
      </c>
      <c r="K49" s="37" t="s">
        <v>59</v>
      </c>
    </row>
    <row r="50" spans="1:11" s="29" customFormat="1" ht="15" customHeight="1">
      <c r="A50" s="25">
        <v>43</v>
      </c>
      <c r="B50" s="36">
        <v>44414</v>
      </c>
      <c r="C50" s="37" t="s">
        <v>225</v>
      </c>
      <c r="D50" s="48" t="s">
        <v>226</v>
      </c>
      <c r="E50" s="37" t="s">
        <v>179</v>
      </c>
      <c r="F50" s="37" t="s">
        <v>227</v>
      </c>
      <c r="G50" s="37">
        <v>8</v>
      </c>
      <c r="H50" s="37">
        <f>VLOOKUP(F50,'[1]USHA INT'!$A$3:$D$208,4,FALSE)</f>
        <v>18</v>
      </c>
      <c r="I50" s="37">
        <v>62</v>
      </c>
      <c r="J50" s="37">
        <f t="shared" si="0"/>
        <v>206</v>
      </c>
      <c r="K50" s="37" t="s">
        <v>30</v>
      </c>
    </row>
    <row r="51" spans="1:11" s="29" customFormat="1" ht="15" customHeight="1">
      <c r="A51" s="25">
        <v>44</v>
      </c>
      <c r="B51" s="36">
        <v>44414</v>
      </c>
      <c r="C51" s="37" t="s">
        <v>234</v>
      </c>
      <c r="D51" s="48" t="s">
        <v>235</v>
      </c>
      <c r="E51" s="37" t="s">
        <v>179</v>
      </c>
      <c r="F51" s="37" t="s">
        <v>27</v>
      </c>
      <c r="G51" s="37">
        <v>6</v>
      </c>
      <c r="H51" s="37">
        <f>VLOOKUP(F51,'[1]USHA INT'!$A$3:$B$208,2,FALSE)</f>
        <v>26</v>
      </c>
      <c r="I51" s="37">
        <v>63</v>
      </c>
      <c r="J51" s="37">
        <f t="shared" si="0"/>
        <v>219</v>
      </c>
      <c r="K51" s="37" t="s">
        <v>22</v>
      </c>
    </row>
    <row r="52" spans="1:11" s="29" customFormat="1" ht="15" customHeight="1">
      <c r="A52" s="25">
        <v>45</v>
      </c>
      <c r="B52" s="36">
        <v>44414</v>
      </c>
      <c r="C52" s="37" t="s">
        <v>264</v>
      </c>
      <c r="D52" s="48" t="s">
        <v>63</v>
      </c>
      <c r="E52" s="37" t="s">
        <v>179</v>
      </c>
      <c r="F52" s="37" t="s">
        <v>125</v>
      </c>
      <c r="G52" s="37">
        <v>7</v>
      </c>
      <c r="H52" s="37">
        <f>VLOOKUP(F52,'[1]USHA INT'!$A$3:$B$208,2,FALSE)</f>
        <v>28</v>
      </c>
      <c r="I52" s="37">
        <v>64</v>
      </c>
      <c r="J52" s="37">
        <f t="shared" si="0"/>
        <v>260</v>
      </c>
      <c r="K52" s="37" t="s">
        <v>22</v>
      </c>
    </row>
    <row r="53" spans="1:11" s="29" customFormat="1" ht="15" customHeight="1">
      <c r="A53" s="25">
        <v>46</v>
      </c>
      <c r="B53" s="36">
        <v>44414</v>
      </c>
      <c r="C53" s="37" t="s">
        <v>228</v>
      </c>
      <c r="D53" s="48" t="s">
        <v>229</v>
      </c>
      <c r="E53" s="37" t="s">
        <v>179</v>
      </c>
      <c r="F53" s="37" t="s">
        <v>100</v>
      </c>
      <c r="G53" s="37">
        <v>31</v>
      </c>
      <c r="H53" s="37">
        <f>VLOOKUP(F53,'[1]USHA INT'!$A$4:$C$208,3,FALSE)</f>
        <v>19</v>
      </c>
      <c r="I53" s="37">
        <v>65</v>
      </c>
      <c r="J53" s="37">
        <f t="shared" si="0"/>
        <v>654</v>
      </c>
      <c r="K53" s="37" t="s">
        <v>24</v>
      </c>
    </row>
    <row r="54" spans="1:11" s="29" customFormat="1" ht="15" customHeight="1">
      <c r="A54" s="25">
        <v>47</v>
      </c>
      <c r="B54" s="36">
        <v>44414</v>
      </c>
      <c r="C54" s="37" t="s">
        <v>219</v>
      </c>
      <c r="D54" s="48" t="s">
        <v>220</v>
      </c>
      <c r="E54" s="37" t="s">
        <v>179</v>
      </c>
      <c r="F54" s="37" t="s">
        <v>93</v>
      </c>
      <c r="G54" s="37">
        <v>7</v>
      </c>
      <c r="H54" s="37">
        <f>VLOOKUP(F54,'[1]USHA INT'!$A$3:$B$208,2,FALSE)</f>
        <v>26</v>
      </c>
      <c r="I54" s="37">
        <v>66</v>
      </c>
      <c r="J54" s="37">
        <f t="shared" si="0"/>
        <v>248</v>
      </c>
      <c r="K54" s="37" t="s">
        <v>22</v>
      </c>
    </row>
    <row r="55" spans="1:11" s="29" customFormat="1" ht="15" customHeight="1">
      <c r="A55" s="25">
        <v>48</v>
      </c>
      <c r="B55" s="36">
        <v>44414</v>
      </c>
      <c r="C55" s="37" t="s">
        <v>240</v>
      </c>
      <c r="D55" s="48" t="s">
        <v>72</v>
      </c>
      <c r="E55" s="37" t="s">
        <v>179</v>
      </c>
      <c r="F55" s="37" t="s">
        <v>65</v>
      </c>
      <c r="G55" s="37">
        <v>9</v>
      </c>
      <c r="H55" s="37">
        <f>VLOOKUP(F55,'[1]USHA INT'!$A$3:$B$208,2,FALSE)</f>
        <v>28</v>
      </c>
      <c r="I55" s="37">
        <v>67</v>
      </c>
      <c r="J55" s="37">
        <f t="shared" si="0"/>
        <v>319</v>
      </c>
      <c r="K55" s="37" t="s">
        <v>22</v>
      </c>
    </row>
    <row r="56" spans="1:11" s="29" customFormat="1" ht="15" customHeight="1">
      <c r="A56" s="25">
        <v>49</v>
      </c>
      <c r="B56" s="36">
        <v>44414</v>
      </c>
      <c r="C56" s="37" t="s">
        <v>224</v>
      </c>
      <c r="D56" s="48" t="s">
        <v>98</v>
      </c>
      <c r="E56" s="37" t="s">
        <v>179</v>
      </c>
      <c r="F56" s="37" t="s">
        <v>46</v>
      </c>
      <c r="G56" s="37">
        <v>15</v>
      </c>
      <c r="H56" s="37">
        <f>VLOOKUP(F56,'[1]USHA INT'!$A$3:$E$208,5,FALSE)</f>
        <v>47</v>
      </c>
      <c r="I56" s="37">
        <v>68</v>
      </c>
      <c r="J56" s="37">
        <f t="shared" si="0"/>
        <v>773</v>
      </c>
      <c r="K56" s="37" t="s">
        <v>48</v>
      </c>
    </row>
    <row r="57" spans="1:11" s="29" customFormat="1" ht="15" customHeight="1">
      <c r="A57" s="25">
        <v>50</v>
      </c>
      <c r="B57" s="36">
        <v>44414</v>
      </c>
      <c r="C57" s="37" t="s">
        <v>236</v>
      </c>
      <c r="D57" s="48" t="s">
        <v>237</v>
      </c>
      <c r="E57" s="37" t="s">
        <v>179</v>
      </c>
      <c r="F57" s="37" t="s">
        <v>20</v>
      </c>
      <c r="G57" s="37">
        <v>3</v>
      </c>
      <c r="H57" s="37">
        <f>VLOOKUP(F57,'[1]USHA INT'!$A$3:$E$208,5,FALSE)</f>
        <v>40</v>
      </c>
      <c r="I57" s="37">
        <v>69</v>
      </c>
      <c r="J57" s="37">
        <f t="shared" si="0"/>
        <v>189</v>
      </c>
      <c r="K57" s="37" t="s">
        <v>48</v>
      </c>
    </row>
    <row r="58" spans="1:11" s="29" customFormat="1" ht="15" customHeight="1">
      <c r="A58" s="25">
        <v>51</v>
      </c>
      <c r="B58" s="36">
        <v>44417</v>
      </c>
      <c r="C58" s="37" t="s">
        <v>243</v>
      </c>
      <c r="D58" s="48" t="s">
        <v>1030</v>
      </c>
      <c r="E58" s="37" t="s">
        <v>179</v>
      </c>
      <c r="F58" s="37" t="s">
        <v>44</v>
      </c>
      <c r="G58" s="37">
        <v>112</v>
      </c>
      <c r="H58" s="37">
        <f>VLOOKUP(F58,'[1]USHA INT'!$A$4:$C$208,3,FALSE)</f>
        <v>19</v>
      </c>
      <c r="I58" s="37">
        <v>70</v>
      </c>
      <c r="J58" s="37">
        <f t="shared" si="0"/>
        <v>2198</v>
      </c>
      <c r="K58" s="37" t="s">
        <v>24</v>
      </c>
    </row>
    <row r="59" spans="1:11" s="29" customFormat="1" ht="15" customHeight="1">
      <c r="A59" s="25">
        <v>52</v>
      </c>
      <c r="B59" s="36">
        <v>44417</v>
      </c>
      <c r="C59" s="37" t="s">
        <v>251</v>
      </c>
      <c r="D59" s="48" t="s">
        <v>79</v>
      </c>
      <c r="E59" s="37" t="s">
        <v>179</v>
      </c>
      <c r="F59" s="37" t="s">
        <v>78</v>
      </c>
      <c r="G59" s="37">
        <v>4</v>
      </c>
      <c r="H59" s="37">
        <f>VLOOKUP(F59,'[1]USHA INT'!$A$3:$E$208,5,FALSE)</f>
        <v>40</v>
      </c>
      <c r="I59" s="37">
        <v>71</v>
      </c>
      <c r="J59" s="37">
        <f t="shared" si="0"/>
        <v>231</v>
      </c>
      <c r="K59" s="37" t="s">
        <v>48</v>
      </c>
    </row>
    <row r="60" spans="1:11" s="29" customFormat="1" ht="15" customHeight="1">
      <c r="A60" s="25">
        <v>53</v>
      </c>
      <c r="B60" s="36">
        <v>44417</v>
      </c>
      <c r="C60" s="37" t="s">
        <v>262</v>
      </c>
      <c r="D60" s="48" t="s">
        <v>263</v>
      </c>
      <c r="E60" s="37" t="s">
        <v>179</v>
      </c>
      <c r="F60" s="37" t="s">
        <v>116</v>
      </c>
      <c r="G60" s="37">
        <v>15</v>
      </c>
      <c r="H60" s="37">
        <f>VLOOKUP(F60,'[1]USHA INT'!$A$3:$B$208,2,FALSE)</f>
        <v>26</v>
      </c>
      <c r="I60" s="37">
        <v>72</v>
      </c>
      <c r="J60" s="37">
        <f t="shared" si="0"/>
        <v>462</v>
      </c>
      <c r="K60" s="37" t="s">
        <v>22</v>
      </c>
    </row>
    <row r="61" spans="1:11" s="29" customFormat="1" ht="15" customHeight="1">
      <c r="A61" s="25">
        <v>54</v>
      </c>
      <c r="B61" s="36">
        <v>44417</v>
      </c>
      <c r="C61" s="37" t="s">
        <v>254</v>
      </c>
      <c r="D61" s="48" t="s">
        <v>77</v>
      </c>
      <c r="E61" s="37" t="s">
        <v>179</v>
      </c>
      <c r="F61" s="37" t="s">
        <v>27</v>
      </c>
      <c r="G61" s="37">
        <v>6</v>
      </c>
      <c r="H61" s="37">
        <f>VLOOKUP(F61,'[1]USHA INT'!$A$3:$B$208,2,FALSE)</f>
        <v>26</v>
      </c>
      <c r="I61" s="37">
        <v>73</v>
      </c>
      <c r="J61" s="37">
        <f t="shared" si="0"/>
        <v>229</v>
      </c>
      <c r="K61" s="37" t="s">
        <v>22</v>
      </c>
    </row>
    <row r="62" spans="1:11" s="29" customFormat="1" ht="15" customHeight="1">
      <c r="A62" s="25">
        <v>55</v>
      </c>
      <c r="B62" s="36">
        <v>44417</v>
      </c>
      <c r="C62" s="37" t="s">
        <v>249</v>
      </c>
      <c r="D62" s="48" t="s">
        <v>250</v>
      </c>
      <c r="E62" s="37" t="s">
        <v>179</v>
      </c>
      <c r="F62" s="37" t="s">
        <v>93</v>
      </c>
      <c r="G62" s="37">
        <v>5</v>
      </c>
      <c r="H62" s="37">
        <f>VLOOKUP(F62,'[1]USHA INT'!$A$3:$B$208,2,FALSE)</f>
        <v>26</v>
      </c>
      <c r="I62" s="37">
        <v>74</v>
      </c>
      <c r="J62" s="37">
        <f t="shared" si="0"/>
        <v>204</v>
      </c>
      <c r="K62" s="37" t="s">
        <v>22</v>
      </c>
    </row>
    <row r="63" spans="1:11" s="29" customFormat="1" ht="15" customHeight="1">
      <c r="A63" s="25">
        <v>56</v>
      </c>
      <c r="B63" s="36">
        <v>44417</v>
      </c>
      <c r="C63" s="37" t="s">
        <v>245</v>
      </c>
      <c r="D63" s="48" t="s">
        <v>246</v>
      </c>
      <c r="E63" s="37" t="s">
        <v>179</v>
      </c>
      <c r="F63" s="37" t="s">
        <v>41</v>
      </c>
      <c r="G63" s="37">
        <v>9</v>
      </c>
      <c r="H63" s="37">
        <f>VLOOKUP(F63,'[1]USHA INT'!$A$3:$D$208,4,FALSE)</f>
        <v>24</v>
      </c>
      <c r="I63" s="37">
        <v>75</v>
      </c>
      <c r="J63" s="37">
        <f t="shared" si="0"/>
        <v>291</v>
      </c>
      <c r="K63" s="37" t="s">
        <v>30</v>
      </c>
    </row>
    <row r="64" spans="1:11" s="29" customFormat="1" ht="15" customHeight="1">
      <c r="A64" s="25">
        <v>57</v>
      </c>
      <c r="B64" s="36">
        <v>44417</v>
      </c>
      <c r="C64" s="37" t="s">
        <v>398</v>
      </c>
      <c r="D64" s="48" t="s">
        <v>399</v>
      </c>
      <c r="E64" s="37" t="s">
        <v>179</v>
      </c>
      <c r="F64" s="37" t="s">
        <v>117</v>
      </c>
      <c r="G64" s="37">
        <v>12</v>
      </c>
      <c r="H64" s="37">
        <f>VLOOKUP(F64,'[1]USHA INT'!$A$3:$D$208,4,FALSE)</f>
        <v>29</v>
      </c>
      <c r="I64" s="37">
        <v>76</v>
      </c>
      <c r="J64" s="37">
        <f t="shared" si="0"/>
        <v>424</v>
      </c>
      <c r="K64" s="37" t="s">
        <v>30</v>
      </c>
    </row>
    <row r="65" spans="1:11" s="29" customFormat="1" ht="15" customHeight="1">
      <c r="A65" s="25">
        <v>58</v>
      </c>
      <c r="B65" s="36">
        <v>44417</v>
      </c>
      <c r="C65" s="37" t="s">
        <v>244</v>
      </c>
      <c r="D65" s="48" t="s">
        <v>94</v>
      </c>
      <c r="E65" s="37" t="s">
        <v>179</v>
      </c>
      <c r="F65" s="37" t="s">
        <v>33</v>
      </c>
      <c r="G65" s="37">
        <v>20</v>
      </c>
      <c r="H65" s="37">
        <f>VLOOKUP(F65,'[1]USHA INT'!$A$3:$E$208,5,FALSE)</f>
        <v>40</v>
      </c>
      <c r="I65" s="37">
        <v>77</v>
      </c>
      <c r="J65" s="37">
        <f t="shared" si="0"/>
        <v>877</v>
      </c>
      <c r="K65" s="37" t="s">
        <v>48</v>
      </c>
    </row>
    <row r="66" spans="1:11" s="29" customFormat="1" ht="15" customHeight="1">
      <c r="A66" s="25">
        <v>59</v>
      </c>
      <c r="B66" s="36">
        <v>44417</v>
      </c>
      <c r="C66" s="37" t="s">
        <v>435</v>
      </c>
      <c r="D66" s="48" t="s">
        <v>436</v>
      </c>
      <c r="E66" s="37" t="s">
        <v>179</v>
      </c>
      <c r="F66" s="37" t="s">
        <v>58</v>
      </c>
      <c r="G66" s="37">
        <v>22</v>
      </c>
      <c r="H66" s="37">
        <f>VLOOKUP(F66,'[1]USHA INT'!$A$3:$B$208,2,FALSE)</f>
        <v>26</v>
      </c>
      <c r="I66" s="37">
        <v>78</v>
      </c>
      <c r="J66" s="37">
        <f t="shared" si="0"/>
        <v>650</v>
      </c>
      <c r="K66" s="37" t="s">
        <v>22</v>
      </c>
    </row>
    <row r="67" spans="1:11" s="29" customFormat="1" ht="15" customHeight="1">
      <c r="A67" s="25">
        <v>60</v>
      </c>
      <c r="B67" s="36">
        <v>44417</v>
      </c>
      <c r="C67" s="37" t="s">
        <v>437</v>
      </c>
      <c r="D67" s="48" t="s">
        <v>83</v>
      </c>
      <c r="E67" s="37" t="s">
        <v>179</v>
      </c>
      <c r="F67" s="37" t="s">
        <v>58</v>
      </c>
      <c r="G67" s="37">
        <v>35</v>
      </c>
      <c r="H67" s="37">
        <f>VLOOKUP(F67,'[1]USHA INT'!$A$3:$B$208,2,FALSE)</f>
        <v>26</v>
      </c>
      <c r="I67" s="37">
        <v>79</v>
      </c>
      <c r="J67" s="37">
        <f t="shared" si="0"/>
        <v>989</v>
      </c>
      <c r="K67" s="37" t="s">
        <v>22</v>
      </c>
    </row>
    <row r="68" spans="1:11" s="29" customFormat="1" ht="15" customHeight="1">
      <c r="A68" s="25">
        <v>61</v>
      </c>
      <c r="B68" s="36">
        <v>44417</v>
      </c>
      <c r="C68" s="37" t="s">
        <v>438</v>
      </c>
      <c r="D68" s="48" t="s">
        <v>439</v>
      </c>
      <c r="E68" s="37" t="s">
        <v>179</v>
      </c>
      <c r="F68" s="37" t="s">
        <v>440</v>
      </c>
      <c r="G68" s="37">
        <v>60</v>
      </c>
      <c r="H68" s="37">
        <v>33</v>
      </c>
      <c r="I68" s="37">
        <v>80</v>
      </c>
      <c r="J68" s="37">
        <f t="shared" si="0"/>
        <v>2060</v>
      </c>
      <c r="K68" s="37" t="s">
        <v>22</v>
      </c>
    </row>
    <row r="69" spans="1:11" s="29" customFormat="1" ht="15" customHeight="1">
      <c r="A69" s="25">
        <v>62</v>
      </c>
      <c r="B69" s="36">
        <v>44417</v>
      </c>
      <c r="C69" s="37" t="s">
        <v>441</v>
      </c>
      <c r="D69" s="48" t="s">
        <v>442</v>
      </c>
      <c r="E69" s="37" t="s">
        <v>179</v>
      </c>
      <c r="F69" s="37" t="s">
        <v>125</v>
      </c>
      <c r="G69" s="37">
        <v>5</v>
      </c>
      <c r="H69" s="37">
        <f>VLOOKUP(F69,'[1]USHA INT'!$A$4:$C$208,3,FALSE)</f>
        <v>24</v>
      </c>
      <c r="I69" s="37">
        <v>81</v>
      </c>
      <c r="J69" s="37">
        <f t="shared" si="0"/>
        <v>201</v>
      </c>
      <c r="K69" s="37" t="s">
        <v>24</v>
      </c>
    </row>
    <row r="70" spans="1:11" s="29" customFormat="1" ht="15" customHeight="1">
      <c r="A70" s="25">
        <v>63</v>
      </c>
      <c r="B70" s="36">
        <v>44418</v>
      </c>
      <c r="C70" s="37" t="s">
        <v>993</v>
      </c>
      <c r="D70" s="48" t="s">
        <v>121</v>
      </c>
      <c r="E70" s="37" t="s">
        <v>179</v>
      </c>
      <c r="F70" s="37" t="s">
        <v>25</v>
      </c>
      <c r="G70" s="37">
        <v>50</v>
      </c>
      <c r="H70" s="37">
        <f>VLOOKUP(F70,'[1]USHA INT'!$A$3:$B$208,2,FALSE)</f>
        <v>30</v>
      </c>
      <c r="I70" s="37">
        <v>82</v>
      </c>
      <c r="J70" s="37">
        <f t="shared" si="0"/>
        <v>1582</v>
      </c>
      <c r="K70" s="37" t="s">
        <v>22</v>
      </c>
    </row>
    <row r="71" spans="1:11" s="29" customFormat="1" ht="15" customHeight="1">
      <c r="A71" s="25">
        <v>64</v>
      </c>
      <c r="B71" s="36">
        <v>44418</v>
      </c>
      <c r="C71" s="37" t="s">
        <v>846</v>
      </c>
      <c r="D71" s="48" t="s">
        <v>847</v>
      </c>
      <c r="E71" s="37" t="s">
        <v>179</v>
      </c>
      <c r="F71" s="37" t="s">
        <v>46</v>
      </c>
      <c r="G71" s="37">
        <v>12</v>
      </c>
      <c r="H71" s="37">
        <f>VLOOKUP(F71,'[1]USHA INT'!$A$4:$C$208,3,FALSE)</f>
        <v>23</v>
      </c>
      <c r="I71" s="37">
        <v>83</v>
      </c>
      <c r="J71" s="37">
        <f t="shared" si="0"/>
        <v>359</v>
      </c>
      <c r="K71" s="37" t="s">
        <v>24</v>
      </c>
    </row>
    <row r="72" spans="1:11" s="29" customFormat="1" ht="15" customHeight="1">
      <c r="A72" s="25">
        <v>65</v>
      </c>
      <c r="B72" s="36">
        <v>44418</v>
      </c>
      <c r="C72" s="37" t="s">
        <v>443</v>
      </c>
      <c r="D72" s="48" t="s">
        <v>88</v>
      </c>
      <c r="E72" s="37" t="s">
        <v>179</v>
      </c>
      <c r="F72" s="37" t="s">
        <v>25</v>
      </c>
      <c r="G72" s="37">
        <v>50</v>
      </c>
      <c r="H72" s="37">
        <f>VLOOKUP(F72,'[1]USHA INT'!$A$3:$B$208,2,FALSE)</f>
        <v>30</v>
      </c>
      <c r="I72" s="37">
        <v>84</v>
      </c>
      <c r="J72" s="37">
        <f t="shared" si="0"/>
        <v>1584</v>
      </c>
      <c r="K72" s="37" t="s">
        <v>22</v>
      </c>
    </row>
    <row r="73" spans="1:11" s="29" customFormat="1" ht="15" customHeight="1">
      <c r="A73" s="25">
        <v>66</v>
      </c>
      <c r="B73" s="36">
        <v>44418</v>
      </c>
      <c r="C73" s="37" t="s">
        <v>265</v>
      </c>
      <c r="D73" s="48" t="s">
        <v>266</v>
      </c>
      <c r="E73" s="37" t="s">
        <v>179</v>
      </c>
      <c r="F73" s="37" t="s">
        <v>25</v>
      </c>
      <c r="G73" s="37">
        <v>21</v>
      </c>
      <c r="H73" s="37">
        <f>VLOOKUP(F73,'[1]USHA INT'!$A$3:$E$208,5,FALSE)</f>
        <v>48</v>
      </c>
      <c r="I73" s="37">
        <v>85</v>
      </c>
      <c r="J73" s="37">
        <f t="shared" ref="J73:J136" si="1">H73*G73+I73</f>
        <v>1093</v>
      </c>
      <c r="K73" s="37" t="s">
        <v>48</v>
      </c>
    </row>
    <row r="74" spans="1:11" s="29" customFormat="1" ht="15" customHeight="1">
      <c r="A74" s="25">
        <v>67</v>
      </c>
      <c r="B74" s="36">
        <v>44418</v>
      </c>
      <c r="C74" s="37" t="s">
        <v>307</v>
      </c>
      <c r="D74" s="48" t="s">
        <v>308</v>
      </c>
      <c r="E74" s="37" t="s">
        <v>179</v>
      </c>
      <c r="F74" s="37" t="s">
        <v>41</v>
      </c>
      <c r="G74" s="37">
        <v>23</v>
      </c>
      <c r="H74" s="37">
        <f>VLOOKUP(F74,'[1]USHA INT'!$A$3:$E$208,5,FALSE)</f>
        <v>54</v>
      </c>
      <c r="I74" s="37">
        <v>86</v>
      </c>
      <c r="J74" s="37">
        <f t="shared" si="1"/>
        <v>1328</v>
      </c>
      <c r="K74" s="37" t="s">
        <v>48</v>
      </c>
    </row>
    <row r="75" spans="1:11" s="29" customFormat="1" ht="15" customHeight="1">
      <c r="A75" s="25">
        <v>68</v>
      </c>
      <c r="B75" s="36">
        <v>44418</v>
      </c>
      <c r="C75" s="37" t="s">
        <v>268</v>
      </c>
      <c r="D75" s="48" t="s">
        <v>90</v>
      </c>
      <c r="E75" s="37" t="s">
        <v>179</v>
      </c>
      <c r="F75" s="37" t="s">
        <v>58</v>
      </c>
      <c r="G75" s="37">
        <v>3</v>
      </c>
      <c r="H75" s="37">
        <f>VLOOKUP(F75,'[1]USHA INT'!$A$3:$B$208,2,FALSE)</f>
        <v>26</v>
      </c>
      <c r="I75" s="37">
        <v>87</v>
      </c>
      <c r="J75" s="37">
        <f t="shared" si="1"/>
        <v>165</v>
      </c>
      <c r="K75" s="37" t="s">
        <v>22</v>
      </c>
    </row>
    <row r="76" spans="1:11" s="29" customFormat="1" ht="15" customHeight="1">
      <c r="A76" s="25">
        <v>69</v>
      </c>
      <c r="B76" s="36">
        <v>44418</v>
      </c>
      <c r="C76" s="37" t="s">
        <v>294</v>
      </c>
      <c r="D76" s="48" t="s">
        <v>295</v>
      </c>
      <c r="E76" s="37" t="s">
        <v>179</v>
      </c>
      <c r="F76" s="37" t="s">
        <v>80</v>
      </c>
      <c r="G76" s="37">
        <v>6</v>
      </c>
      <c r="H76" s="37">
        <f>VLOOKUP(F76,'[1]USHA INT'!$A$3:$D$208,4,FALSE)</f>
        <v>26</v>
      </c>
      <c r="I76" s="37">
        <v>88</v>
      </c>
      <c r="J76" s="37">
        <f t="shared" si="1"/>
        <v>244</v>
      </c>
      <c r="K76" s="37" t="s">
        <v>30</v>
      </c>
    </row>
    <row r="77" spans="1:11" s="29" customFormat="1" ht="15" customHeight="1">
      <c r="A77" s="25">
        <v>70</v>
      </c>
      <c r="B77" s="36">
        <v>44418</v>
      </c>
      <c r="C77" s="37" t="s">
        <v>247</v>
      </c>
      <c r="D77" s="48" t="s">
        <v>248</v>
      </c>
      <c r="E77" s="37" t="s">
        <v>179</v>
      </c>
      <c r="F77" s="37" t="s">
        <v>53</v>
      </c>
      <c r="G77" s="37">
        <v>56</v>
      </c>
      <c r="H77" s="37">
        <f>VLOOKUP(F77,'[1]USHA INT'!$A$4:$C$208,3,FALSE)</f>
        <v>30</v>
      </c>
      <c r="I77" s="37">
        <v>89</v>
      </c>
      <c r="J77" s="37">
        <f t="shared" si="1"/>
        <v>1769</v>
      </c>
      <c r="K77" s="37" t="s">
        <v>24</v>
      </c>
    </row>
    <row r="78" spans="1:11" s="29" customFormat="1" ht="15" customHeight="1">
      <c r="A78" s="25">
        <v>71</v>
      </c>
      <c r="B78" s="36">
        <v>44418</v>
      </c>
      <c r="C78" s="37" t="s">
        <v>257</v>
      </c>
      <c r="D78" s="48" t="s">
        <v>258</v>
      </c>
      <c r="E78" s="37" t="s">
        <v>179</v>
      </c>
      <c r="F78" s="37" t="s">
        <v>46</v>
      </c>
      <c r="G78" s="37">
        <v>8</v>
      </c>
      <c r="H78" s="37">
        <f>VLOOKUP(F78,'[1]USHA INT'!$A$3:$B$208,2,FALSE)</f>
        <v>27</v>
      </c>
      <c r="I78" s="37">
        <v>90</v>
      </c>
      <c r="J78" s="37">
        <f t="shared" si="1"/>
        <v>306</v>
      </c>
      <c r="K78" s="37" t="s">
        <v>22</v>
      </c>
    </row>
    <row r="79" spans="1:11" s="29" customFormat="1" ht="15" customHeight="1">
      <c r="A79" s="25">
        <v>72</v>
      </c>
      <c r="B79" s="36">
        <v>44418</v>
      </c>
      <c r="C79" s="37" t="s">
        <v>339</v>
      </c>
      <c r="D79" s="48" t="s">
        <v>340</v>
      </c>
      <c r="E79" s="37" t="s">
        <v>179</v>
      </c>
      <c r="F79" s="37" t="s">
        <v>38</v>
      </c>
      <c r="G79" s="37">
        <v>15</v>
      </c>
      <c r="H79" s="37">
        <f>VLOOKUP(F79,'[1]USHA INT'!$A$3:$B$208,2,FALSE)</f>
        <v>27</v>
      </c>
      <c r="I79" s="37">
        <v>91</v>
      </c>
      <c r="J79" s="37">
        <f t="shared" si="1"/>
        <v>496</v>
      </c>
      <c r="K79" s="37" t="s">
        <v>22</v>
      </c>
    </row>
    <row r="80" spans="1:11" s="29" customFormat="1" ht="15" customHeight="1">
      <c r="A80" s="25">
        <v>73</v>
      </c>
      <c r="B80" s="36">
        <v>44418</v>
      </c>
      <c r="C80" s="37" t="s">
        <v>252</v>
      </c>
      <c r="D80" s="48" t="s">
        <v>253</v>
      </c>
      <c r="E80" s="37" t="s">
        <v>179</v>
      </c>
      <c r="F80" s="37" t="s">
        <v>27</v>
      </c>
      <c r="G80" s="37">
        <v>20</v>
      </c>
      <c r="H80" s="37">
        <f>VLOOKUP(F80,'[1]USHA INT'!$A$3:$B$208,2,FALSE)</f>
        <v>26</v>
      </c>
      <c r="I80" s="37">
        <v>92</v>
      </c>
      <c r="J80" s="37">
        <f t="shared" si="1"/>
        <v>612</v>
      </c>
      <c r="K80" s="37" t="s">
        <v>22</v>
      </c>
    </row>
    <row r="81" spans="1:11" s="29" customFormat="1" ht="15" customHeight="1">
      <c r="A81" s="25">
        <v>74</v>
      </c>
      <c r="B81" s="36">
        <v>44418</v>
      </c>
      <c r="C81" s="37" t="s">
        <v>444</v>
      </c>
      <c r="D81" s="48" t="s">
        <v>445</v>
      </c>
      <c r="E81" s="37" t="s">
        <v>179</v>
      </c>
      <c r="F81" s="37" t="s">
        <v>67</v>
      </c>
      <c r="G81" s="37">
        <v>152</v>
      </c>
      <c r="H81" s="37">
        <f>VLOOKUP(F81,'[1]USHA INT'!$A$4:$C$208,3,FALSE)</f>
        <v>20</v>
      </c>
      <c r="I81" s="37">
        <v>93</v>
      </c>
      <c r="J81" s="37">
        <f t="shared" si="1"/>
        <v>3133</v>
      </c>
      <c r="K81" s="37" t="s">
        <v>24</v>
      </c>
    </row>
    <row r="82" spans="1:11" s="29" customFormat="1" ht="15" customHeight="1">
      <c r="A82" s="25">
        <v>75</v>
      </c>
      <c r="B82" s="36">
        <v>44418</v>
      </c>
      <c r="C82" s="37" t="s">
        <v>260</v>
      </c>
      <c r="D82" s="48" t="s">
        <v>261</v>
      </c>
      <c r="E82" s="37" t="s">
        <v>179</v>
      </c>
      <c r="F82" s="37" t="s">
        <v>89</v>
      </c>
      <c r="G82" s="37">
        <v>22</v>
      </c>
      <c r="H82" s="37">
        <f>VLOOKUP(F82,'[1]USHA INT'!$A$3:$E$208,5,FALSE)</f>
        <v>40</v>
      </c>
      <c r="I82" s="37">
        <v>94</v>
      </c>
      <c r="J82" s="37">
        <f t="shared" si="1"/>
        <v>974</v>
      </c>
      <c r="K82" s="37" t="s">
        <v>48</v>
      </c>
    </row>
    <row r="83" spans="1:11" s="29" customFormat="1" ht="15" customHeight="1">
      <c r="A83" s="25">
        <v>76</v>
      </c>
      <c r="B83" s="36">
        <v>44418</v>
      </c>
      <c r="C83" s="37" t="s">
        <v>446</v>
      </c>
      <c r="D83" s="48" t="s">
        <v>95</v>
      </c>
      <c r="E83" s="37" t="s">
        <v>179</v>
      </c>
      <c r="F83" s="37" t="s">
        <v>130</v>
      </c>
      <c r="G83" s="37">
        <v>3</v>
      </c>
      <c r="H83" s="37">
        <f>VLOOKUP(F83,'[1]USHA INT'!$A$3:$E$208,5,FALSE)</f>
        <v>60</v>
      </c>
      <c r="I83" s="37">
        <v>95</v>
      </c>
      <c r="J83" s="37">
        <f t="shared" si="1"/>
        <v>275</v>
      </c>
      <c r="K83" s="37" t="s">
        <v>48</v>
      </c>
    </row>
    <row r="84" spans="1:11" s="29" customFormat="1" ht="15" customHeight="1">
      <c r="A84" s="25">
        <v>77</v>
      </c>
      <c r="B84" s="36">
        <v>44418</v>
      </c>
      <c r="C84" s="37" t="s">
        <v>255</v>
      </c>
      <c r="D84" s="48" t="s">
        <v>256</v>
      </c>
      <c r="E84" s="37" t="s">
        <v>179</v>
      </c>
      <c r="F84" s="37" t="s">
        <v>46</v>
      </c>
      <c r="G84" s="37">
        <v>11</v>
      </c>
      <c r="H84" s="37">
        <f>VLOOKUP(F84,'[1]USHA INT'!$A$3:$B$208,2,FALSE)</f>
        <v>27</v>
      </c>
      <c r="I84" s="37">
        <v>96</v>
      </c>
      <c r="J84" s="37">
        <f t="shared" si="1"/>
        <v>393</v>
      </c>
      <c r="K84" s="37" t="s">
        <v>22</v>
      </c>
    </row>
    <row r="85" spans="1:11" s="29" customFormat="1" ht="15" customHeight="1">
      <c r="A85" s="25">
        <v>78</v>
      </c>
      <c r="B85" s="36">
        <v>44418</v>
      </c>
      <c r="C85" s="37" t="s">
        <v>456</v>
      </c>
      <c r="D85" s="48" t="s">
        <v>457</v>
      </c>
      <c r="E85" s="37" t="s">
        <v>179</v>
      </c>
      <c r="F85" s="37" t="s">
        <v>81</v>
      </c>
      <c r="G85" s="37">
        <v>38</v>
      </c>
      <c r="H85" s="37">
        <f>VLOOKUP(F85,'[1]USHA INT'!$A$3:$B$208,2,FALSE)</f>
        <v>29</v>
      </c>
      <c r="I85" s="37">
        <v>97</v>
      </c>
      <c r="J85" s="37">
        <f t="shared" si="1"/>
        <v>1199</v>
      </c>
      <c r="K85" s="37" t="s">
        <v>22</v>
      </c>
    </row>
    <row r="86" spans="1:11" s="29" customFormat="1" ht="15" customHeight="1">
      <c r="A86" s="25">
        <v>79</v>
      </c>
      <c r="B86" s="36">
        <v>44418</v>
      </c>
      <c r="C86" s="37" t="s">
        <v>330</v>
      </c>
      <c r="D86" s="48" t="s">
        <v>331</v>
      </c>
      <c r="E86" s="37" t="s">
        <v>179</v>
      </c>
      <c r="F86" s="37" t="s">
        <v>28</v>
      </c>
      <c r="G86" s="37">
        <v>11</v>
      </c>
      <c r="H86" s="37">
        <f>VLOOKUP(F86,'[1]USHA INT'!$A$4:$C$208,3,FALSE)</f>
        <v>36</v>
      </c>
      <c r="I86" s="37">
        <v>98</v>
      </c>
      <c r="J86" s="37">
        <f t="shared" si="1"/>
        <v>494</v>
      </c>
      <c r="K86" s="37" t="s">
        <v>24</v>
      </c>
    </row>
    <row r="87" spans="1:11" s="29" customFormat="1" ht="15" customHeight="1">
      <c r="A87" s="25">
        <v>80</v>
      </c>
      <c r="B87" s="36">
        <v>44418</v>
      </c>
      <c r="C87" s="37" t="s">
        <v>259</v>
      </c>
      <c r="D87" s="48">
        <v>397</v>
      </c>
      <c r="E87" s="37" t="s">
        <v>179</v>
      </c>
      <c r="F87" s="37" t="s">
        <v>44</v>
      </c>
      <c r="G87" s="37">
        <v>35</v>
      </c>
      <c r="H87" s="37">
        <f>VLOOKUP(F87,'[1]USHA INT'!$A$3:$B$208,2,FALSE)</f>
        <v>25</v>
      </c>
      <c r="I87" s="37">
        <v>99</v>
      </c>
      <c r="J87" s="37">
        <f t="shared" si="1"/>
        <v>974</v>
      </c>
      <c r="K87" s="37" t="s">
        <v>22</v>
      </c>
    </row>
    <row r="88" spans="1:11" s="29" customFormat="1" ht="15" customHeight="1">
      <c r="A88" s="25">
        <v>81</v>
      </c>
      <c r="B88" s="36">
        <v>44418</v>
      </c>
      <c r="C88" s="37" t="s">
        <v>269</v>
      </c>
      <c r="D88" s="48" t="s">
        <v>270</v>
      </c>
      <c r="E88" s="37" t="s">
        <v>179</v>
      </c>
      <c r="F88" s="37" t="s">
        <v>89</v>
      </c>
      <c r="G88" s="37">
        <v>39</v>
      </c>
      <c r="H88" s="37">
        <f>VLOOKUP(F88,'[1]USHA INT'!$A$3:$B$208,2,FALSE)</f>
        <v>27</v>
      </c>
      <c r="I88" s="37">
        <v>100</v>
      </c>
      <c r="J88" s="37">
        <f t="shared" si="1"/>
        <v>1153</v>
      </c>
      <c r="K88" s="37" t="s">
        <v>22</v>
      </c>
    </row>
    <row r="89" spans="1:11" s="29" customFormat="1" ht="15" customHeight="1">
      <c r="A89" s="25">
        <v>82</v>
      </c>
      <c r="B89" s="36">
        <v>44418</v>
      </c>
      <c r="C89" s="37" t="s">
        <v>317</v>
      </c>
      <c r="D89" s="48" t="s">
        <v>97</v>
      </c>
      <c r="E89" s="37" t="s">
        <v>179</v>
      </c>
      <c r="F89" s="37" t="s">
        <v>46</v>
      </c>
      <c r="G89" s="37">
        <v>5</v>
      </c>
      <c r="H89" s="37">
        <f>VLOOKUP(F89,'[1]USHA INT'!$A$3:$B$208,2,FALSE)</f>
        <v>27</v>
      </c>
      <c r="I89" s="37">
        <v>101</v>
      </c>
      <c r="J89" s="37">
        <f t="shared" si="1"/>
        <v>236</v>
      </c>
      <c r="K89" s="37" t="s">
        <v>22</v>
      </c>
    </row>
    <row r="90" spans="1:11" s="29" customFormat="1" ht="15" customHeight="1">
      <c r="A90" s="25">
        <v>83</v>
      </c>
      <c r="B90" s="36">
        <v>44418</v>
      </c>
      <c r="C90" s="37" t="s">
        <v>274</v>
      </c>
      <c r="D90" s="48" t="s">
        <v>275</v>
      </c>
      <c r="E90" s="37" t="s">
        <v>179</v>
      </c>
      <c r="F90" s="37" t="s">
        <v>71</v>
      </c>
      <c r="G90" s="37">
        <v>33</v>
      </c>
      <c r="H90" s="37">
        <f>VLOOKUP(F90,'[1]USHA INT'!$A$3:$B$208,2,FALSE)</f>
        <v>41</v>
      </c>
      <c r="I90" s="37">
        <v>102</v>
      </c>
      <c r="J90" s="37">
        <f t="shared" si="1"/>
        <v>1455</v>
      </c>
      <c r="K90" s="37" t="s">
        <v>22</v>
      </c>
    </row>
    <row r="91" spans="1:11" s="29" customFormat="1" ht="15" customHeight="1">
      <c r="A91" s="25">
        <v>84</v>
      </c>
      <c r="B91" s="36">
        <v>44418</v>
      </c>
      <c r="C91" s="37" t="s">
        <v>296</v>
      </c>
      <c r="D91" s="48" t="s">
        <v>164</v>
      </c>
      <c r="E91" s="37" t="s">
        <v>179</v>
      </c>
      <c r="F91" s="37" t="s">
        <v>172</v>
      </c>
      <c r="G91" s="37">
        <v>16</v>
      </c>
      <c r="H91" s="37">
        <f>VLOOKUP(F91,'[1]USHA INT'!$A$3:$B$208,2,FALSE)</f>
        <v>24</v>
      </c>
      <c r="I91" s="37">
        <v>103</v>
      </c>
      <c r="J91" s="37">
        <f t="shared" si="1"/>
        <v>487</v>
      </c>
      <c r="K91" s="37" t="s">
        <v>22</v>
      </c>
    </row>
    <row r="92" spans="1:11" s="29" customFormat="1" ht="15" customHeight="1">
      <c r="A92" s="25">
        <v>85</v>
      </c>
      <c r="B92" s="36">
        <v>44418</v>
      </c>
      <c r="C92" s="37" t="s">
        <v>271</v>
      </c>
      <c r="D92" s="48" t="s">
        <v>272</v>
      </c>
      <c r="E92" s="37" t="s">
        <v>179</v>
      </c>
      <c r="F92" s="37" t="s">
        <v>273</v>
      </c>
      <c r="G92" s="37">
        <v>17</v>
      </c>
      <c r="H92" s="37">
        <f>VLOOKUP(F92,'[1]USHA INT'!$A$3:$D$208,4,FALSE)</f>
        <v>30</v>
      </c>
      <c r="I92" s="37">
        <v>104</v>
      </c>
      <c r="J92" s="37">
        <f t="shared" si="1"/>
        <v>614</v>
      </c>
      <c r="K92" s="37" t="s">
        <v>30</v>
      </c>
    </row>
    <row r="93" spans="1:11" s="29" customFormat="1" ht="15" customHeight="1">
      <c r="A93" s="25">
        <v>86</v>
      </c>
      <c r="B93" s="36">
        <v>44418</v>
      </c>
      <c r="C93" s="37" t="s">
        <v>361</v>
      </c>
      <c r="D93" s="48" t="s">
        <v>362</v>
      </c>
      <c r="E93" s="37" t="s">
        <v>179</v>
      </c>
      <c r="F93" s="37" t="s">
        <v>363</v>
      </c>
      <c r="G93" s="37">
        <v>6</v>
      </c>
      <c r="H93" s="37">
        <v>23</v>
      </c>
      <c r="I93" s="37">
        <v>105</v>
      </c>
      <c r="J93" s="37">
        <f t="shared" si="1"/>
        <v>243</v>
      </c>
      <c r="K93" s="37" t="s">
        <v>30</v>
      </c>
    </row>
    <row r="94" spans="1:11" s="29" customFormat="1" ht="15" customHeight="1">
      <c r="A94" s="25">
        <v>87</v>
      </c>
      <c r="B94" s="36">
        <v>44418</v>
      </c>
      <c r="C94" s="37" t="s">
        <v>290</v>
      </c>
      <c r="D94" s="48" t="s">
        <v>291</v>
      </c>
      <c r="E94" s="37" t="s">
        <v>179</v>
      </c>
      <c r="F94" s="37" t="s">
        <v>93</v>
      </c>
      <c r="G94" s="37">
        <v>17</v>
      </c>
      <c r="H94" s="37">
        <f>VLOOKUP(F94,'[1]USHA INT'!$A$3:$B$208,2,FALSE)</f>
        <v>26</v>
      </c>
      <c r="I94" s="37">
        <v>106</v>
      </c>
      <c r="J94" s="37">
        <f t="shared" si="1"/>
        <v>548</v>
      </c>
      <c r="K94" s="37" t="s">
        <v>22</v>
      </c>
    </row>
    <row r="95" spans="1:11" s="29" customFormat="1" ht="15" customHeight="1">
      <c r="A95" s="25">
        <v>88</v>
      </c>
      <c r="B95" s="36">
        <v>44418</v>
      </c>
      <c r="C95" s="37" t="s">
        <v>309</v>
      </c>
      <c r="D95" s="48" t="s">
        <v>310</v>
      </c>
      <c r="E95" s="37" t="s">
        <v>179</v>
      </c>
      <c r="F95" s="37" t="s">
        <v>78</v>
      </c>
      <c r="G95" s="37">
        <v>50</v>
      </c>
      <c r="H95" s="37">
        <f>VLOOKUP(F95,'[1]USHA INT'!$A$3:$B$208,2,FALSE)</f>
        <v>26</v>
      </c>
      <c r="I95" s="37">
        <v>107</v>
      </c>
      <c r="J95" s="37">
        <f t="shared" si="1"/>
        <v>1407</v>
      </c>
      <c r="K95" s="37" t="s">
        <v>22</v>
      </c>
    </row>
    <row r="96" spans="1:11" s="29" customFormat="1" ht="15" customHeight="1">
      <c r="A96" s="25">
        <v>89</v>
      </c>
      <c r="B96" s="36">
        <v>44418</v>
      </c>
      <c r="C96" s="37" t="s">
        <v>458</v>
      </c>
      <c r="D96" s="48" t="s">
        <v>212</v>
      </c>
      <c r="E96" s="37" t="s">
        <v>179</v>
      </c>
      <c r="F96" s="37" t="s">
        <v>109</v>
      </c>
      <c r="G96" s="37">
        <v>31</v>
      </c>
      <c r="H96" s="37">
        <f>VLOOKUP(F96,'[1]USHA INT'!$A$3:$B$208,2,FALSE)</f>
        <v>27</v>
      </c>
      <c r="I96" s="37">
        <v>108</v>
      </c>
      <c r="J96" s="37">
        <f t="shared" si="1"/>
        <v>945</v>
      </c>
      <c r="K96" s="37" t="s">
        <v>22</v>
      </c>
    </row>
    <row r="97" spans="1:11" s="29" customFormat="1" ht="15" customHeight="1">
      <c r="A97" s="25">
        <v>90</v>
      </c>
      <c r="B97" s="36">
        <v>44418</v>
      </c>
      <c r="C97" s="37" t="s">
        <v>459</v>
      </c>
      <c r="D97" s="48" t="s">
        <v>460</v>
      </c>
      <c r="E97" s="37" t="s">
        <v>179</v>
      </c>
      <c r="F97" s="37" t="s">
        <v>58</v>
      </c>
      <c r="G97" s="37">
        <v>25</v>
      </c>
      <c r="H97" s="37">
        <f>VLOOKUP(F97,'[1]USHA INT'!$A$3:$B$208,2,FALSE)</f>
        <v>26</v>
      </c>
      <c r="I97" s="37">
        <v>109</v>
      </c>
      <c r="J97" s="37">
        <f t="shared" si="1"/>
        <v>759</v>
      </c>
      <c r="K97" s="37" t="s">
        <v>22</v>
      </c>
    </row>
    <row r="98" spans="1:11" s="29" customFormat="1" ht="15" customHeight="1">
      <c r="A98" s="25">
        <v>91</v>
      </c>
      <c r="B98" s="36">
        <v>44418</v>
      </c>
      <c r="C98" s="37" t="s">
        <v>461</v>
      </c>
      <c r="D98" s="48" t="s">
        <v>462</v>
      </c>
      <c r="E98" s="37" t="s">
        <v>179</v>
      </c>
      <c r="F98" s="37" t="s">
        <v>66</v>
      </c>
      <c r="G98" s="37">
        <v>12</v>
      </c>
      <c r="H98" s="37">
        <f>VLOOKUP(F98,'[1]USHA INT'!$A$3:$E$208,5,FALSE)</f>
        <v>46</v>
      </c>
      <c r="I98" s="37">
        <v>110</v>
      </c>
      <c r="J98" s="37">
        <f t="shared" si="1"/>
        <v>662</v>
      </c>
      <c r="K98" s="37" t="s">
        <v>48</v>
      </c>
    </row>
    <row r="99" spans="1:11" s="29" customFormat="1" ht="15" customHeight="1">
      <c r="A99" s="25">
        <v>92</v>
      </c>
      <c r="B99" s="36">
        <v>44418</v>
      </c>
      <c r="C99" s="37" t="s">
        <v>318</v>
      </c>
      <c r="D99" s="48" t="s">
        <v>319</v>
      </c>
      <c r="E99" s="37" t="s">
        <v>179</v>
      </c>
      <c r="F99" s="37" t="s">
        <v>89</v>
      </c>
      <c r="G99" s="37">
        <v>12</v>
      </c>
      <c r="H99" s="37">
        <f>VLOOKUP(F99,'[1]USHA INT'!$A$3:$E$208,5,FALSE)</f>
        <v>40</v>
      </c>
      <c r="I99" s="37">
        <v>111</v>
      </c>
      <c r="J99" s="37">
        <f t="shared" si="1"/>
        <v>591</v>
      </c>
      <c r="K99" s="37" t="s">
        <v>48</v>
      </c>
    </row>
    <row r="100" spans="1:11" s="29" customFormat="1" ht="15" customHeight="1">
      <c r="A100" s="25">
        <v>93</v>
      </c>
      <c r="B100" s="36">
        <v>44419</v>
      </c>
      <c r="C100" s="37" t="s">
        <v>276</v>
      </c>
      <c r="D100" s="48" t="s">
        <v>277</v>
      </c>
      <c r="E100" s="37" t="s">
        <v>179</v>
      </c>
      <c r="F100" s="37" t="s">
        <v>71</v>
      </c>
      <c r="G100" s="37">
        <v>1</v>
      </c>
      <c r="H100" s="37">
        <f>VLOOKUP(F100,'[1]USHA INT'!$A$3:$E$208,5,FALSE)</f>
        <v>60</v>
      </c>
      <c r="I100" s="37">
        <v>112</v>
      </c>
      <c r="J100" s="37">
        <f t="shared" si="1"/>
        <v>172</v>
      </c>
      <c r="K100" s="37" t="s">
        <v>48</v>
      </c>
    </row>
    <row r="101" spans="1:11" s="29" customFormat="1" ht="15" customHeight="1">
      <c r="A101" s="25">
        <v>94</v>
      </c>
      <c r="B101" s="36">
        <v>44419</v>
      </c>
      <c r="C101" s="37" t="s">
        <v>463</v>
      </c>
      <c r="D101" s="48" t="s">
        <v>96</v>
      </c>
      <c r="E101" s="37" t="s">
        <v>179</v>
      </c>
      <c r="F101" s="37" t="s">
        <v>464</v>
      </c>
      <c r="G101" s="37">
        <v>6</v>
      </c>
      <c r="H101" s="37">
        <f>VLOOKUP(F101,'[1]USHA INT'!$A$3:$D$208,4,FALSE)</f>
        <v>29</v>
      </c>
      <c r="I101" s="37">
        <v>113</v>
      </c>
      <c r="J101" s="37">
        <f t="shared" si="1"/>
        <v>287</v>
      </c>
      <c r="K101" s="37" t="s">
        <v>30</v>
      </c>
    </row>
    <row r="102" spans="1:11" s="29" customFormat="1" ht="15" customHeight="1">
      <c r="A102" s="25">
        <v>95</v>
      </c>
      <c r="B102" s="36">
        <v>44419</v>
      </c>
      <c r="C102" s="37" t="s">
        <v>297</v>
      </c>
      <c r="D102" s="48" t="s">
        <v>298</v>
      </c>
      <c r="E102" s="37" t="s">
        <v>179</v>
      </c>
      <c r="F102" s="37" t="s">
        <v>80</v>
      </c>
      <c r="G102" s="37">
        <v>8</v>
      </c>
      <c r="H102" s="37">
        <f>VLOOKUP(F102,'[1]USHA INT'!$A$3:$D$208,4,FALSE)</f>
        <v>26</v>
      </c>
      <c r="I102" s="37">
        <v>114</v>
      </c>
      <c r="J102" s="37">
        <f t="shared" si="1"/>
        <v>322</v>
      </c>
      <c r="K102" s="37" t="s">
        <v>30</v>
      </c>
    </row>
    <row r="103" spans="1:11" s="29" customFormat="1" ht="15" customHeight="1">
      <c r="A103" s="25">
        <v>96</v>
      </c>
      <c r="B103" s="36">
        <v>44419</v>
      </c>
      <c r="C103" s="37" t="s">
        <v>341</v>
      </c>
      <c r="D103" s="48" t="s">
        <v>101</v>
      </c>
      <c r="E103" s="37" t="s">
        <v>179</v>
      </c>
      <c r="F103" s="37" t="s">
        <v>38</v>
      </c>
      <c r="G103" s="37">
        <v>16</v>
      </c>
      <c r="H103" s="37">
        <f>VLOOKUP(F103,'[1]USHA INT'!$A$3:$B$208,2,FALSE)</f>
        <v>27</v>
      </c>
      <c r="I103" s="37">
        <v>115</v>
      </c>
      <c r="J103" s="37">
        <f t="shared" si="1"/>
        <v>547</v>
      </c>
      <c r="K103" s="37" t="s">
        <v>22</v>
      </c>
    </row>
    <row r="104" spans="1:11" s="29" customFormat="1" ht="15" customHeight="1">
      <c r="A104" s="25">
        <v>97</v>
      </c>
      <c r="B104" s="36">
        <v>44419</v>
      </c>
      <c r="C104" s="37" t="s">
        <v>344</v>
      </c>
      <c r="D104" s="48" t="s">
        <v>345</v>
      </c>
      <c r="E104" s="37" t="s">
        <v>179</v>
      </c>
      <c r="F104" s="37" t="s">
        <v>109</v>
      </c>
      <c r="G104" s="37">
        <v>25</v>
      </c>
      <c r="H104" s="37">
        <f>VLOOKUP(F104,'[1]USHA INT'!$A$3:$E$208,5,FALSE)</f>
        <v>40</v>
      </c>
      <c r="I104" s="37">
        <v>116</v>
      </c>
      <c r="J104" s="37">
        <f t="shared" si="1"/>
        <v>1116</v>
      </c>
      <c r="K104" s="37" t="s">
        <v>48</v>
      </c>
    </row>
    <row r="105" spans="1:11" s="29" customFormat="1" ht="15" customHeight="1">
      <c r="A105" s="25">
        <v>98</v>
      </c>
      <c r="B105" s="36">
        <v>44419</v>
      </c>
      <c r="C105" s="37" t="s">
        <v>292</v>
      </c>
      <c r="D105" s="48" t="s">
        <v>293</v>
      </c>
      <c r="E105" s="37" t="s">
        <v>179</v>
      </c>
      <c r="F105" s="37" t="s">
        <v>93</v>
      </c>
      <c r="G105" s="37">
        <v>8</v>
      </c>
      <c r="H105" s="37">
        <f>VLOOKUP(F105,'[1]USHA INT'!$A$3:$B$208,2,FALSE)</f>
        <v>26</v>
      </c>
      <c r="I105" s="37">
        <v>117</v>
      </c>
      <c r="J105" s="37">
        <f t="shared" si="1"/>
        <v>325</v>
      </c>
      <c r="K105" s="37" t="s">
        <v>22</v>
      </c>
    </row>
    <row r="106" spans="1:11" s="29" customFormat="1" ht="15" customHeight="1">
      <c r="A106" s="25">
        <v>99</v>
      </c>
      <c r="B106" s="36">
        <v>44419</v>
      </c>
      <c r="C106" s="37" t="s">
        <v>267</v>
      </c>
      <c r="D106" s="48" t="s">
        <v>106</v>
      </c>
      <c r="E106" s="37" t="s">
        <v>179</v>
      </c>
      <c r="F106" s="37" t="s">
        <v>27</v>
      </c>
      <c r="G106" s="37">
        <v>5</v>
      </c>
      <c r="H106" s="37">
        <f>VLOOKUP(F106,'[1]USHA INT'!$A$3:$E$208,5,FALSE)</f>
        <v>40</v>
      </c>
      <c r="I106" s="37">
        <v>118</v>
      </c>
      <c r="J106" s="37">
        <f t="shared" si="1"/>
        <v>318</v>
      </c>
      <c r="K106" s="37" t="s">
        <v>48</v>
      </c>
    </row>
    <row r="107" spans="1:11" s="29" customFormat="1" ht="15" customHeight="1">
      <c r="A107" s="25">
        <v>100</v>
      </c>
      <c r="B107" s="36">
        <v>44419</v>
      </c>
      <c r="C107" s="37" t="s">
        <v>299</v>
      </c>
      <c r="D107" s="48" t="s">
        <v>102</v>
      </c>
      <c r="E107" s="37" t="s">
        <v>179</v>
      </c>
      <c r="F107" s="37" t="s">
        <v>27</v>
      </c>
      <c r="G107" s="37">
        <v>12</v>
      </c>
      <c r="H107" s="37">
        <f>VLOOKUP(F107,'[1]USHA INT'!$A$3:$E$208,5,FALSE)</f>
        <v>40</v>
      </c>
      <c r="I107" s="37">
        <v>119</v>
      </c>
      <c r="J107" s="37">
        <f t="shared" si="1"/>
        <v>599</v>
      </c>
      <c r="K107" s="37" t="s">
        <v>48</v>
      </c>
    </row>
    <row r="108" spans="1:11" s="29" customFormat="1" ht="15" customHeight="1">
      <c r="A108" s="25">
        <v>101</v>
      </c>
      <c r="B108" s="36">
        <v>44419</v>
      </c>
      <c r="C108" s="37" t="s">
        <v>288</v>
      </c>
      <c r="D108" s="48" t="s">
        <v>289</v>
      </c>
      <c r="E108" s="37" t="s">
        <v>179</v>
      </c>
      <c r="F108" s="37" t="s">
        <v>33</v>
      </c>
      <c r="G108" s="37">
        <v>45</v>
      </c>
      <c r="H108" s="37">
        <f>VLOOKUP(F108,'[1]USHA INT'!$A$3:$B$208,2,FALSE)</f>
        <v>27</v>
      </c>
      <c r="I108" s="37">
        <v>120</v>
      </c>
      <c r="J108" s="37">
        <f t="shared" si="1"/>
        <v>1335</v>
      </c>
      <c r="K108" s="37" t="s">
        <v>22</v>
      </c>
    </row>
    <row r="109" spans="1:11" s="29" customFormat="1" ht="15" customHeight="1">
      <c r="A109" s="25">
        <v>102</v>
      </c>
      <c r="B109" s="36">
        <v>44419</v>
      </c>
      <c r="C109" s="37" t="s">
        <v>320</v>
      </c>
      <c r="D109" s="48" t="s">
        <v>321</v>
      </c>
      <c r="E109" s="37" t="s">
        <v>179</v>
      </c>
      <c r="F109" s="37" t="s">
        <v>89</v>
      </c>
      <c r="G109" s="37">
        <v>65</v>
      </c>
      <c r="H109" s="37">
        <f>VLOOKUP(F109,'[1]USHA INT'!$A$3:$B$208,2,FALSE)</f>
        <v>27</v>
      </c>
      <c r="I109" s="37">
        <v>121</v>
      </c>
      <c r="J109" s="37">
        <f t="shared" si="1"/>
        <v>1876</v>
      </c>
      <c r="K109" s="37" t="s">
        <v>22</v>
      </c>
    </row>
    <row r="110" spans="1:11" s="29" customFormat="1" ht="15" customHeight="1">
      <c r="A110" s="25">
        <v>103</v>
      </c>
      <c r="B110" s="36">
        <v>44419</v>
      </c>
      <c r="C110" s="37" t="s">
        <v>284</v>
      </c>
      <c r="D110" s="48" t="s">
        <v>285</v>
      </c>
      <c r="E110" s="37" t="s">
        <v>179</v>
      </c>
      <c r="F110" s="37" t="s">
        <v>33</v>
      </c>
      <c r="G110" s="37">
        <v>1</v>
      </c>
      <c r="H110" s="37">
        <f>VLOOKUP(F110,'[1]USHA INT'!$A$3:$I$208,9,FALSE)</f>
        <v>240</v>
      </c>
      <c r="I110" s="37">
        <v>122</v>
      </c>
      <c r="J110" s="37">
        <f t="shared" si="1"/>
        <v>362</v>
      </c>
      <c r="K110" s="37" t="s">
        <v>59</v>
      </c>
    </row>
    <row r="111" spans="1:11" s="29" customFormat="1" ht="15" customHeight="1">
      <c r="A111" s="25">
        <v>104</v>
      </c>
      <c r="B111" s="36">
        <v>44419</v>
      </c>
      <c r="C111" s="37" t="s">
        <v>302</v>
      </c>
      <c r="D111" s="48" t="s">
        <v>303</v>
      </c>
      <c r="E111" s="37" t="s">
        <v>179</v>
      </c>
      <c r="F111" s="37" t="s">
        <v>44</v>
      </c>
      <c r="G111" s="37">
        <v>40</v>
      </c>
      <c r="H111" s="37">
        <f>VLOOKUP(F111,'[1]USHA INT'!$A$3:$B$208,2,FALSE)</f>
        <v>25</v>
      </c>
      <c r="I111" s="37">
        <v>123</v>
      </c>
      <c r="J111" s="37">
        <f t="shared" si="1"/>
        <v>1123</v>
      </c>
      <c r="K111" s="37" t="s">
        <v>22</v>
      </c>
    </row>
    <row r="112" spans="1:11" s="29" customFormat="1" ht="15" customHeight="1">
      <c r="A112" s="25">
        <v>105</v>
      </c>
      <c r="B112" s="36">
        <v>44419</v>
      </c>
      <c r="C112" s="37" t="s">
        <v>324</v>
      </c>
      <c r="D112" s="48" t="s">
        <v>325</v>
      </c>
      <c r="E112" s="37" t="s">
        <v>179</v>
      </c>
      <c r="F112" s="37" t="s">
        <v>89</v>
      </c>
      <c r="G112" s="37">
        <v>83</v>
      </c>
      <c r="H112" s="37">
        <f>VLOOKUP(F112,'[1]USHA INT'!$A$4:$C$208,3,FALSE)</f>
        <v>22</v>
      </c>
      <c r="I112" s="37">
        <v>124</v>
      </c>
      <c r="J112" s="37">
        <f t="shared" si="1"/>
        <v>1950</v>
      </c>
      <c r="K112" s="37" t="s">
        <v>24</v>
      </c>
    </row>
    <row r="113" spans="1:11" s="29" customFormat="1" ht="15" customHeight="1">
      <c r="A113" s="25">
        <v>106</v>
      </c>
      <c r="B113" s="36">
        <v>44419</v>
      </c>
      <c r="C113" s="37" t="s">
        <v>304</v>
      </c>
      <c r="D113" s="48" t="s">
        <v>119</v>
      </c>
      <c r="E113" s="37" t="s">
        <v>179</v>
      </c>
      <c r="F113" s="37" t="s">
        <v>44</v>
      </c>
      <c r="G113" s="37">
        <v>50</v>
      </c>
      <c r="H113" s="37">
        <f>VLOOKUP(F113,'[1]USHA INT'!$A$3:$B$208,2,FALSE)</f>
        <v>25</v>
      </c>
      <c r="I113" s="37">
        <v>125</v>
      </c>
      <c r="J113" s="37">
        <f t="shared" si="1"/>
        <v>1375</v>
      </c>
      <c r="K113" s="37" t="s">
        <v>22</v>
      </c>
    </row>
    <row r="114" spans="1:11" s="29" customFormat="1" ht="15" customHeight="1">
      <c r="A114" s="25">
        <v>107</v>
      </c>
      <c r="B114" s="36">
        <v>44419</v>
      </c>
      <c r="C114" s="37" t="s">
        <v>278</v>
      </c>
      <c r="D114" s="48" t="s">
        <v>279</v>
      </c>
      <c r="E114" s="37" t="s">
        <v>179</v>
      </c>
      <c r="F114" s="37" t="s">
        <v>71</v>
      </c>
      <c r="G114" s="37">
        <v>63</v>
      </c>
      <c r="H114" s="37">
        <f>VLOOKUP(F114,'[1]USHA INT'!$A$4:$C$208,3,FALSE)</f>
        <v>30</v>
      </c>
      <c r="I114" s="37">
        <v>126</v>
      </c>
      <c r="J114" s="37">
        <f t="shared" si="1"/>
        <v>2016</v>
      </c>
      <c r="K114" s="37" t="s">
        <v>24</v>
      </c>
    </row>
    <row r="115" spans="1:11" s="29" customFormat="1" ht="15" customHeight="1">
      <c r="A115" s="25">
        <v>108</v>
      </c>
      <c r="B115" s="36">
        <v>44419</v>
      </c>
      <c r="C115" s="37" t="s">
        <v>332</v>
      </c>
      <c r="D115" s="48" t="s">
        <v>333</v>
      </c>
      <c r="E115" s="37" t="s">
        <v>179</v>
      </c>
      <c r="F115" s="37" t="s">
        <v>334</v>
      </c>
      <c r="G115" s="37">
        <v>28</v>
      </c>
      <c r="H115" s="37">
        <f>VLOOKUP(F115,'[1]USHA INT'!$A$4:$C$208,3,FALSE)</f>
        <v>22</v>
      </c>
      <c r="I115" s="37">
        <v>127</v>
      </c>
      <c r="J115" s="37">
        <f t="shared" si="1"/>
        <v>743</v>
      </c>
      <c r="K115" s="37" t="s">
        <v>24</v>
      </c>
    </row>
    <row r="116" spans="1:11" s="29" customFormat="1" ht="15" customHeight="1">
      <c r="A116" s="25">
        <v>109</v>
      </c>
      <c r="B116" s="36">
        <v>44419</v>
      </c>
      <c r="C116" s="37" t="s">
        <v>286</v>
      </c>
      <c r="D116" s="48" t="s">
        <v>287</v>
      </c>
      <c r="E116" s="37" t="s">
        <v>179</v>
      </c>
      <c r="F116" s="37" t="s">
        <v>33</v>
      </c>
      <c r="G116" s="37">
        <v>5</v>
      </c>
      <c r="H116" s="37">
        <f>VLOOKUP(F116,'[1]USHA INT'!$A$3:$B$208,2,FALSE)</f>
        <v>27</v>
      </c>
      <c r="I116" s="37">
        <v>128</v>
      </c>
      <c r="J116" s="37">
        <f t="shared" si="1"/>
        <v>263</v>
      </c>
      <c r="K116" s="37" t="s">
        <v>22</v>
      </c>
    </row>
    <row r="117" spans="1:11" s="29" customFormat="1" ht="15" customHeight="1">
      <c r="A117" s="25">
        <v>110</v>
      </c>
      <c r="B117" s="36">
        <v>44419</v>
      </c>
      <c r="C117" s="37" t="s">
        <v>280</v>
      </c>
      <c r="D117" s="48" t="s">
        <v>281</v>
      </c>
      <c r="E117" s="37" t="s">
        <v>179</v>
      </c>
      <c r="F117" s="37" t="s">
        <v>71</v>
      </c>
      <c r="G117" s="37">
        <v>10</v>
      </c>
      <c r="H117" s="37">
        <f>VLOOKUP(F117,'[1]USHA INT'!$A$4:$C$208,3,FALSE)</f>
        <v>30</v>
      </c>
      <c r="I117" s="37">
        <v>129</v>
      </c>
      <c r="J117" s="37">
        <f t="shared" si="1"/>
        <v>429</v>
      </c>
      <c r="K117" s="37" t="s">
        <v>24</v>
      </c>
    </row>
    <row r="118" spans="1:11" s="29" customFormat="1" ht="15" customHeight="1">
      <c r="A118" s="25">
        <v>111</v>
      </c>
      <c r="B118" s="36">
        <v>44419</v>
      </c>
      <c r="C118" s="37" t="s">
        <v>300</v>
      </c>
      <c r="D118" s="48" t="s">
        <v>301</v>
      </c>
      <c r="E118" s="37" t="s">
        <v>179</v>
      </c>
      <c r="F118" s="37" t="s">
        <v>27</v>
      </c>
      <c r="G118" s="37">
        <v>5</v>
      </c>
      <c r="H118" s="37">
        <f>VLOOKUP(F118,'[1]USHA INT'!$A$3:$E$208,5,FALSE)</f>
        <v>40</v>
      </c>
      <c r="I118" s="37">
        <v>130</v>
      </c>
      <c r="J118" s="37">
        <f t="shared" si="1"/>
        <v>330</v>
      </c>
      <c r="K118" s="37" t="s">
        <v>48</v>
      </c>
    </row>
    <row r="119" spans="1:11" s="29" customFormat="1" ht="15" customHeight="1">
      <c r="A119" s="25">
        <v>112</v>
      </c>
      <c r="B119" s="36">
        <v>44419</v>
      </c>
      <c r="C119" s="37" t="s">
        <v>282</v>
      </c>
      <c r="D119" s="48" t="s">
        <v>283</v>
      </c>
      <c r="E119" s="37" t="s">
        <v>179</v>
      </c>
      <c r="F119" s="37" t="s">
        <v>20</v>
      </c>
      <c r="G119" s="37">
        <v>6</v>
      </c>
      <c r="H119" s="37">
        <f>VLOOKUP(F119,'[1]USHA INT'!$A$3:$E$208,5,FALSE)</f>
        <v>40</v>
      </c>
      <c r="I119" s="37">
        <v>131</v>
      </c>
      <c r="J119" s="37">
        <f t="shared" si="1"/>
        <v>371</v>
      </c>
      <c r="K119" s="37" t="s">
        <v>48</v>
      </c>
    </row>
    <row r="120" spans="1:11" s="29" customFormat="1" ht="15" customHeight="1">
      <c r="A120" s="25">
        <v>113</v>
      </c>
      <c r="B120" s="36">
        <v>44419</v>
      </c>
      <c r="C120" s="37" t="s">
        <v>353</v>
      </c>
      <c r="D120" s="48" t="s">
        <v>118</v>
      </c>
      <c r="E120" s="37" t="s">
        <v>179</v>
      </c>
      <c r="F120" s="37" t="s">
        <v>58</v>
      </c>
      <c r="G120" s="37">
        <v>4</v>
      </c>
      <c r="H120" s="37">
        <f>VLOOKUP(F120,'[1]USHA INT'!$A$3:$E$208,5,FALSE)</f>
        <v>40</v>
      </c>
      <c r="I120" s="37">
        <v>132</v>
      </c>
      <c r="J120" s="37">
        <f t="shared" si="1"/>
        <v>292</v>
      </c>
      <c r="K120" s="37" t="s">
        <v>48</v>
      </c>
    </row>
    <row r="121" spans="1:11" s="29" customFormat="1" ht="15" customHeight="1">
      <c r="A121" s="25">
        <v>114</v>
      </c>
      <c r="B121" s="36">
        <v>44419</v>
      </c>
      <c r="C121" s="37" t="s">
        <v>328</v>
      </c>
      <c r="D121" s="48" t="s">
        <v>329</v>
      </c>
      <c r="E121" s="37" t="s">
        <v>179</v>
      </c>
      <c r="F121" s="37" t="s">
        <v>28</v>
      </c>
      <c r="G121" s="37">
        <v>39</v>
      </c>
      <c r="H121" s="37">
        <f>VLOOKUP(F121,'[1]USHA INT'!$A$4:$C$208,3,FALSE)</f>
        <v>36</v>
      </c>
      <c r="I121" s="37">
        <v>133</v>
      </c>
      <c r="J121" s="37">
        <f t="shared" si="1"/>
        <v>1537</v>
      </c>
      <c r="K121" s="37" t="s">
        <v>24</v>
      </c>
    </row>
    <row r="122" spans="1:11" s="29" customFormat="1" ht="15" customHeight="1">
      <c r="A122" s="25">
        <v>115</v>
      </c>
      <c r="B122" s="36">
        <v>44420</v>
      </c>
      <c r="C122" s="37" t="s">
        <v>1000</v>
      </c>
      <c r="D122" s="48" t="s">
        <v>1001</v>
      </c>
      <c r="E122" s="37" t="s">
        <v>179</v>
      </c>
      <c r="F122" s="37" t="s">
        <v>117</v>
      </c>
      <c r="G122" s="37">
        <v>67</v>
      </c>
      <c r="H122" s="37">
        <f>VLOOKUP(F122,'[1]USHA INT'!$A$4:$C$208,3,FALSE)</f>
        <v>29</v>
      </c>
      <c r="I122" s="37">
        <v>134</v>
      </c>
      <c r="J122" s="37">
        <f t="shared" si="1"/>
        <v>2077</v>
      </c>
      <c r="K122" s="37" t="s">
        <v>24</v>
      </c>
    </row>
    <row r="123" spans="1:11" s="29" customFormat="1" ht="15" customHeight="1">
      <c r="A123" s="25">
        <v>116</v>
      </c>
      <c r="B123" s="36">
        <v>44420</v>
      </c>
      <c r="C123" s="37" t="s">
        <v>1005</v>
      </c>
      <c r="D123" s="48" t="s">
        <v>1006</v>
      </c>
      <c r="E123" s="37" t="s">
        <v>179</v>
      </c>
      <c r="F123" s="37" t="s">
        <v>1007</v>
      </c>
      <c r="G123" s="37">
        <v>69</v>
      </c>
      <c r="H123" s="37">
        <f>VLOOKUP(F123,'[1]USHA INT'!$A$4:$C$208,3,FALSE)</f>
        <v>30</v>
      </c>
      <c r="I123" s="37">
        <v>135</v>
      </c>
      <c r="J123" s="37">
        <f t="shared" si="1"/>
        <v>2205</v>
      </c>
      <c r="K123" s="37" t="s">
        <v>24</v>
      </c>
    </row>
    <row r="124" spans="1:11" s="29" customFormat="1" ht="15" customHeight="1">
      <c r="A124" s="25">
        <v>117</v>
      </c>
      <c r="B124" s="36">
        <v>44420</v>
      </c>
      <c r="C124" s="37" t="s">
        <v>364</v>
      </c>
      <c r="D124" s="48" t="s">
        <v>365</v>
      </c>
      <c r="E124" s="37" t="s">
        <v>179</v>
      </c>
      <c r="F124" s="37" t="s">
        <v>44</v>
      </c>
      <c r="G124" s="37">
        <v>56</v>
      </c>
      <c r="H124" s="37">
        <f>VLOOKUP(F124,'[1]USHA INT'!$A$4:$C$208,3,FALSE)</f>
        <v>19</v>
      </c>
      <c r="I124" s="37">
        <v>136</v>
      </c>
      <c r="J124" s="37">
        <f t="shared" si="1"/>
        <v>1200</v>
      </c>
      <c r="K124" s="37" t="s">
        <v>24</v>
      </c>
    </row>
    <row r="125" spans="1:11" s="29" customFormat="1" ht="15" customHeight="1">
      <c r="A125" s="25">
        <v>118</v>
      </c>
      <c r="B125" s="36">
        <v>44420</v>
      </c>
      <c r="C125" s="37" t="s">
        <v>517</v>
      </c>
      <c r="D125" s="48" t="s">
        <v>518</v>
      </c>
      <c r="E125" s="37" t="s">
        <v>179</v>
      </c>
      <c r="F125" s="37" t="s">
        <v>66</v>
      </c>
      <c r="G125" s="37">
        <v>4</v>
      </c>
      <c r="H125" s="37">
        <f>VLOOKUP(F125,'[1]USHA INT'!$A$3:$E$208,5,FALSE)</f>
        <v>46</v>
      </c>
      <c r="I125" s="37">
        <v>137</v>
      </c>
      <c r="J125" s="37">
        <f t="shared" si="1"/>
        <v>321</v>
      </c>
      <c r="K125" s="37" t="s">
        <v>48</v>
      </c>
    </row>
    <row r="126" spans="1:11" s="29" customFormat="1" ht="15" customHeight="1">
      <c r="A126" s="25">
        <v>119</v>
      </c>
      <c r="B126" s="36">
        <v>44420</v>
      </c>
      <c r="C126" s="37" t="s">
        <v>349</v>
      </c>
      <c r="D126" s="48" t="s">
        <v>350</v>
      </c>
      <c r="E126" s="37" t="s">
        <v>179</v>
      </c>
      <c r="F126" s="37" t="s">
        <v>27</v>
      </c>
      <c r="G126" s="37">
        <v>21</v>
      </c>
      <c r="H126" s="37">
        <f>VLOOKUP(F126,'[1]USHA INT'!$A$3:$E$208,5,FALSE)</f>
        <v>40</v>
      </c>
      <c r="I126" s="37">
        <v>138</v>
      </c>
      <c r="J126" s="37">
        <f t="shared" si="1"/>
        <v>978</v>
      </c>
      <c r="K126" s="37" t="s">
        <v>48</v>
      </c>
    </row>
    <row r="127" spans="1:11" s="29" customFormat="1" ht="15" customHeight="1">
      <c r="A127" s="25">
        <v>120</v>
      </c>
      <c r="B127" s="36">
        <v>44420</v>
      </c>
      <c r="C127" s="37" t="s">
        <v>354</v>
      </c>
      <c r="D127" s="48" t="s">
        <v>355</v>
      </c>
      <c r="E127" s="37" t="s">
        <v>179</v>
      </c>
      <c r="F127" s="37" t="s">
        <v>58</v>
      </c>
      <c r="G127" s="37">
        <v>10</v>
      </c>
      <c r="H127" s="37">
        <f>VLOOKUP(F127,'[1]USHA INT'!$A$3:$E$208,5,FALSE)</f>
        <v>40</v>
      </c>
      <c r="I127" s="37">
        <v>139</v>
      </c>
      <c r="J127" s="37">
        <f t="shared" si="1"/>
        <v>539</v>
      </c>
      <c r="K127" s="37" t="s">
        <v>48</v>
      </c>
    </row>
    <row r="128" spans="1:11" s="29" customFormat="1" ht="15" customHeight="1">
      <c r="A128" s="25">
        <v>121</v>
      </c>
      <c r="B128" s="36">
        <v>44420</v>
      </c>
      <c r="C128" s="37" t="s">
        <v>305</v>
      </c>
      <c r="D128" s="48" t="s">
        <v>306</v>
      </c>
      <c r="E128" s="37" t="s">
        <v>179</v>
      </c>
      <c r="F128" s="37" t="s">
        <v>44</v>
      </c>
      <c r="G128" s="37">
        <v>107</v>
      </c>
      <c r="H128" s="37">
        <f>VLOOKUP(F128,'[1]USHA INT'!$A$4:$C$208,3,FALSE)</f>
        <v>19</v>
      </c>
      <c r="I128" s="37">
        <v>140</v>
      </c>
      <c r="J128" s="37">
        <f t="shared" si="1"/>
        <v>2173</v>
      </c>
      <c r="K128" s="37" t="s">
        <v>24</v>
      </c>
    </row>
    <row r="129" spans="1:11" s="29" customFormat="1" ht="15" customHeight="1">
      <c r="A129" s="25">
        <v>122</v>
      </c>
      <c r="B129" s="36">
        <v>44420</v>
      </c>
      <c r="C129" s="37" t="s">
        <v>335</v>
      </c>
      <c r="D129" s="48" t="s">
        <v>336</v>
      </c>
      <c r="E129" s="37" t="s">
        <v>179</v>
      </c>
      <c r="F129" s="37" t="s">
        <v>38</v>
      </c>
      <c r="G129" s="37">
        <v>23</v>
      </c>
      <c r="H129" s="37">
        <f>VLOOKUP(F129,'[1]USHA INT'!$A$3:$E$208,5,FALSE)</f>
        <v>40</v>
      </c>
      <c r="I129" s="37">
        <v>141</v>
      </c>
      <c r="J129" s="37">
        <f t="shared" si="1"/>
        <v>1061</v>
      </c>
      <c r="K129" s="37" t="s">
        <v>48</v>
      </c>
    </row>
    <row r="130" spans="1:11" s="29" customFormat="1" ht="15" customHeight="1">
      <c r="A130" s="25">
        <v>123</v>
      </c>
      <c r="B130" s="36">
        <v>44420</v>
      </c>
      <c r="C130" s="37" t="s">
        <v>519</v>
      </c>
      <c r="D130" s="48" t="s">
        <v>121</v>
      </c>
      <c r="E130" s="37" t="s">
        <v>179</v>
      </c>
      <c r="F130" s="37" t="s">
        <v>46</v>
      </c>
      <c r="G130" s="37">
        <v>67</v>
      </c>
      <c r="H130" s="37">
        <f>VLOOKUP(F130,'[1]USHA INT'!$A$4:$C$208,3,FALSE)</f>
        <v>23</v>
      </c>
      <c r="I130" s="37">
        <v>142</v>
      </c>
      <c r="J130" s="37">
        <f t="shared" si="1"/>
        <v>1683</v>
      </c>
      <c r="K130" s="37" t="s">
        <v>24</v>
      </c>
    </row>
    <row r="131" spans="1:11" s="29" customFormat="1" ht="15" customHeight="1">
      <c r="A131" s="25">
        <v>124</v>
      </c>
      <c r="B131" s="36">
        <v>44420</v>
      </c>
      <c r="C131" s="37" t="s">
        <v>520</v>
      </c>
      <c r="D131" s="48" t="s">
        <v>122</v>
      </c>
      <c r="E131" s="37" t="s">
        <v>179</v>
      </c>
      <c r="F131" s="37" t="s">
        <v>46</v>
      </c>
      <c r="G131" s="37">
        <v>69</v>
      </c>
      <c r="H131" s="37">
        <f>VLOOKUP(F131,'[1]USHA INT'!$A$4:$C$208,3,FALSE)</f>
        <v>23</v>
      </c>
      <c r="I131" s="37">
        <v>143</v>
      </c>
      <c r="J131" s="37">
        <f t="shared" si="1"/>
        <v>1730</v>
      </c>
      <c r="K131" s="37" t="s">
        <v>24</v>
      </c>
    </row>
    <row r="132" spans="1:11" s="29" customFormat="1" ht="15" customHeight="1">
      <c r="A132" s="25">
        <v>125</v>
      </c>
      <c r="B132" s="36">
        <v>44420</v>
      </c>
      <c r="C132" s="37" t="s">
        <v>326</v>
      </c>
      <c r="D132" s="48" t="s">
        <v>327</v>
      </c>
      <c r="E132" s="37" t="s">
        <v>179</v>
      </c>
      <c r="F132" s="37" t="s">
        <v>89</v>
      </c>
      <c r="G132" s="37">
        <v>39</v>
      </c>
      <c r="H132" s="37">
        <f>VLOOKUP(F132,'[1]USHA INT'!$A$3:$E$208,5,FALSE)</f>
        <v>40</v>
      </c>
      <c r="I132" s="37">
        <v>144</v>
      </c>
      <c r="J132" s="37">
        <f t="shared" si="1"/>
        <v>1704</v>
      </c>
      <c r="K132" s="37" t="s">
        <v>48</v>
      </c>
    </row>
    <row r="133" spans="1:11" s="29" customFormat="1" ht="15" customHeight="1">
      <c r="A133" s="25">
        <v>126</v>
      </c>
      <c r="B133" s="36">
        <v>44420</v>
      </c>
      <c r="C133" s="37" t="s">
        <v>337</v>
      </c>
      <c r="D133" s="48" t="s">
        <v>338</v>
      </c>
      <c r="E133" s="37" t="s">
        <v>179</v>
      </c>
      <c r="F133" s="37" t="s">
        <v>38</v>
      </c>
      <c r="G133" s="37">
        <v>23</v>
      </c>
      <c r="H133" s="37">
        <f>VLOOKUP(F133,'[1]USHA INT'!$A$3:$E$208,5,FALSE)</f>
        <v>40</v>
      </c>
      <c r="I133" s="37">
        <v>145</v>
      </c>
      <c r="J133" s="37">
        <f t="shared" si="1"/>
        <v>1065</v>
      </c>
      <c r="K133" s="37" t="s">
        <v>48</v>
      </c>
    </row>
    <row r="134" spans="1:11" s="29" customFormat="1" ht="15" customHeight="1">
      <c r="A134" s="25">
        <v>127</v>
      </c>
      <c r="B134" s="36">
        <v>44420</v>
      </c>
      <c r="C134" s="37" t="s">
        <v>315</v>
      </c>
      <c r="D134" s="48" t="s">
        <v>316</v>
      </c>
      <c r="E134" s="37" t="s">
        <v>179</v>
      </c>
      <c r="F134" s="37" t="s">
        <v>40</v>
      </c>
      <c r="G134" s="37">
        <v>8</v>
      </c>
      <c r="H134" s="37">
        <f>VLOOKUP(F134,'[1]USHA INT'!$A$3:$B$208,2,FALSE)</f>
        <v>32</v>
      </c>
      <c r="I134" s="37">
        <v>146</v>
      </c>
      <c r="J134" s="37">
        <f t="shared" si="1"/>
        <v>402</v>
      </c>
      <c r="K134" s="37" t="s">
        <v>22</v>
      </c>
    </row>
    <row r="135" spans="1:11" s="29" customFormat="1" ht="15" customHeight="1">
      <c r="A135" s="25">
        <v>128</v>
      </c>
      <c r="B135" s="36">
        <v>44420</v>
      </c>
      <c r="C135" s="37" t="s">
        <v>342</v>
      </c>
      <c r="D135" s="48" t="s">
        <v>343</v>
      </c>
      <c r="E135" s="37" t="s">
        <v>179</v>
      </c>
      <c r="F135" s="37" t="s">
        <v>109</v>
      </c>
      <c r="G135" s="37">
        <v>3</v>
      </c>
      <c r="H135" s="37">
        <f>VLOOKUP(F135,'[1]USHA INT'!$A$3:$E$208,5,FALSE)</f>
        <v>40</v>
      </c>
      <c r="I135" s="37">
        <v>147</v>
      </c>
      <c r="J135" s="37">
        <f t="shared" si="1"/>
        <v>267</v>
      </c>
      <c r="K135" s="37" t="s">
        <v>48</v>
      </c>
    </row>
    <row r="136" spans="1:11" s="29" customFormat="1" ht="15" customHeight="1">
      <c r="A136" s="25">
        <v>129</v>
      </c>
      <c r="B136" s="36">
        <v>44420</v>
      </c>
      <c r="C136" s="37" t="s">
        <v>382</v>
      </c>
      <c r="D136" s="48" t="s">
        <v>383</v>
      </c>
      <c r="E136" s="37" t="s">
        <v>179</v>
      </c>
      <c r="F136" s="37" t="s">
        <v>46</v>
      </c>
      <c r="G136" s="37">
        <v>13</v>
      </c>
      <c r="H136" s="37">
        <f>VLOOKUP(F136,'[1]USHA INT'!$A$3:$B$208,2,FALSE)</f>
        <v>27</v>
      </c>
      <c r="I136" s="37">
        <v>148</v>
      </c>
      <c r="J136" s="37">
        <f t="shared" si="1"/>
        <v>499</v>
      </c>
      <c r="K136" s="37" t="s">
        <v>22</v>
      </c>
    </row>
    <row r="137" spans="1:11" s="29" customFormat="1" ht="15" customHeight="1">
      <c r="A137" s="25">
        <v>130</v>
      </c>
      <c r="B137" s="36">
        <v>44420</v>
      </c>
      <c r="C137" s="37" t="s">
        <v>311</v>
      </c>
      <c r="D137" s="48" t="s">
        <v>312</v>
      </c>
      <c r="E137" s="37" t="s">
        <v>179</v>
      </c>
      <c r="F137" s="37" t="s">
        <v>78</v>
      </c>
      <c r="G137" s="37">
        <v>17</v>
      </c>
      <c r="H137" s="37">
        <f>VLOOKUP(F137,'[1]USHA INT'!$A$3:$E$208,5,FALSE)</f>
        <v>40</v>
      </c>
      <c r="I137" s="37">
        <v>149</v>
      </c>
      <c r="J137" s="37">
        <f t="shared" ref="J137:J200" si="2">H137*G137+I137</f>
        <v>829</v>
      </c>
      <c r="K137" s="37" t="s">
        <v>48</v>
      </c>
    </row>
    <row r="138" spans="1:11" s="29" customFormat="1" ht="15" customHeight="1">
      <c r="A138" s="25">
        <v>131</v>
      </c>
      <c r="B138" s="36">
        <v>44420</v>
      </c>
      <c r="C138" s="37" t="s">
        <v>313</v>
      </c>
      <c r="D138" s="48" t="s">
        <v>314</v>
      </c>
      <c r="E138" s="37" t="s">
        <v>179</v>
      </c>
      <c r="F138" s="37" t="s">
        <v>78</v>
      </c>
      <c r="G138" s="37">
        <v>13</v>
      </c>
      <c r="H138" s="37">
        <f>VLOOKUP(F138,'[1]USHA INT'!$A$3:$B$208,2,FALSE)</f>
        <v>26</v>
      </c>
      <c r="I138" s="37">
        <v>150</v>
      </c>
      <c r="J138" s="37">
        <f t="shared" si="2"/>
        <v>488</v>
      </c>
      <c r="K138" s="37" t="s">
        <v>22</v>
      </c>
    </row>
    <row r="139" spans="1:11" s="29" customFormat="1" ht="15" customHeight="1">
      <c r="A139" s="25">
        <v>132</v>
      </c>
      <c r="B139" s="36">
        <v>44420</v>
      </c>
      <c r="C139" s="37" t="s">
        <v>346</v>
      </c>
      <c r="D139" s="48" t="s">
        <v>347</v>
      </c>
      <c r="E139" s="37" t="s">
        <v>179</v>
      </c>
      <c r="F139" s="37" t="s">
        <v>348</v>
      </c>
      <c r="G139" s="37">
        <v>10</v>
      </c>
      <c r="H139" s="37">
        <f>VLOOKUP(F139,'[1]USHA INT'!$A$4:$C$208,3,FALSE)</f>
        <v>27</v>
      </c>
      <c r="I139" s="37">
        <v>151</v>
      </c>
      <c r="J139" s="37">
        <f t="shared" si="2"/>
        <v>421</v>
      </c>
      <c r="K139" s="37" t="s">
        <v>24</v>
      </c>
    </row>
    <row r="140" spans="1:11" s="29" customFormat="1" ht="15" customHeight="1">
      <c r="A140" s="25">
        <v>133</v>
      </c>
      <c r="B140" s="36">
        <v>44420</v>
      </c>
      <c r="C140" s="37" t="s">
        <v>356</v>
      </c>
      <c r="D140" s="48" t="s">
        <v>357</v>
      </c>
      <c r="E140" s="37" t="s">
        <v>179</v>
      </c>
      <c r="F140" s="37" t="s">
        <v>44</v>
      </c>
      <c r="G140" s="37">
        <v>44</v>
      </c>
      <c r="H140" s="37">
        <f>VLOOKUP(F140,'[1]USHA INT'!$A$3:$B$208,2,FALSE)</f>
        <v>25</v>
      </c>
      <c r="I140" s="37">
        <v>152</v>
      </c>
      <c r="J140" s="37">
        <f t="shared" si="2"/>
        <v>1252</v>
      </c>
      <c r="K140" s="37" t="s">
        <v>22</v>
      </c>
    </row>
    <row r="141" spans="1:11" s="29" customFormat="1" ht="15" customHeight="1">
      <c r="A141" s="25">
        <v>134</v>
      </c>
      <c r="B141" s="36">
        <v>44420</v>
      </c>
      <c r="C141" s="37" t="s">
        <v>351</v>
      </c>
      <c r="D141" s="48" t="s">
        <v>352</v>
      </c>
      <c r="E141" s="37" t="s">
        <v>179</v>
      </c>
      <c r="F141" s="37" t="s">
        <v>27</v>
      </c>
      <c r="G141" s="37">
        <v>3</v>
      </c>
      <c r="H141" s="37">
        <f>VLOOKUP(F141,'[1]USHA INT'!$A$3:$D$208,4,FALSE)</f>
        <v>19</v>
      </c>
      <c r="I141" s="37">
        <v>153</v>
      </c>
      <c r="J141" s="37">
        <f t="shared" si="2"/>
        <v>210</v>
      </c>
      <c r="K141" s="37" t="s">
        <v>30</v>
      </c>
    </row>
    <row r="142" spans="1:11" s="29" customFormat="1" ht="15" customHeight="1">
      <c r="A142" s="25">
        <v>135</v>
      </c>
      <c r="B142" s="36">
        <v>44420</v>
      </c>
      <c r="C142" s="37" t="s">
        <v>380</v>
      </c>
      <c r="D142" s="48" t="s">
        <v>381</v>
      </c>
      <c r="E142" s="37" t="s">
        <v>179</v>
      </c>
      <c r="F142" s="37" t="s">
        <v>46</v>
      </c>
      <c r="G142" s="37">
        <v>20</v>
      </c>
      <c r="H142" s="37">
        <f>VLOOKUP(F142,'[1]USHA INT'!$A$3:$B$208,2,FALSE)</f>
        <v>27</v>
      </c>
      <c r="I142" s="37">
        <v>154</v>
      </c>
      <c r="J142" s="37">
        <f t="shared" si="2"/>
        <v>694</v>
      </c>
      <c r="K142" s="37" t="s">
        <v>22</v>
      </c>
    </row>
    <row r="143" spans="1:11" s="29" customFormat="1" ht="15" customHeight="1">
      <c r="A143" s="25">
        <v>136</v>
      </c>
      <c r="B143" s="36">
        <v>44420</v>
      </c>
      <c r="C143" s="37" t="s">
        <v>366</v>
      </c>
      <c r="D143" s="48" t="s">
        <v>85</v>
      </c>
      <c r="E143" s="37" t="s">
        <v>179</v>
      </c>
      <c r="F143" s="37" t="s">
        <v>65</v>
      </c>
      <c r="G143" s="37">
        <v>2</v>
      </c>
      <c r="H143" s="37">
        <f>VLOOKUP(F143,'[1]USHA INT'!$A$4:$C$208,3,FALSE)</f>
        <v>23</v>
      </c>
      <c r="I143" s="37">
        <v>155</v>
      </c>
      <c r="J143" s="37">
        <f t="shared" si="2"/>
        <v>201</v>
      </c>
      <c r="K143" s="37" t="s">
        <v>24</v>
      </c>
    </row>
    <row r="144" spans="1:11" s="29" customFormat="1" ht="15" customHeight="1">
      <c r="A144" s="25">
        <v>137</v>
      </c>
      <c r="B144" s="36">
        <v>44420</v>
      </c>
      <c r="C144" s="37" t="s">
        <v>522</v>
      </c>
      <c r="D144" s="48" t="s">
        <v>523</v>
      </c>
      <c r="E144" s="37" t="s">
        <v>179</v>
      </c>
      <c r="F144" s="37" t="s">
        <v>23</v>
      </c>
      <c r="G144" s="37">
        <v>55</v>
      </c>
      <c r="H144" s="37">
        <f>VLOOKUP(F144,'[1]USHA INT'!$A$4:$C$208,3,FALSE)</f>
        <v>26</v>
      </c>
      <c r="I144" s="37">
        <v>156</v>
      </c>
      <c r="J144" s="37">
        <f t="shared" si="2"/>
        <v>1586</v>
      </c>
      <c r="K144" s="37" t="s">
        <v>24</v>
      </c>
    </row>
    <row r="145" spans="1:11" s="29" customFormat="1" ht="15" customHeight="1">
      <c r="A145" s="25">
        <v>138</v>
      </c>
      <c r="B145" s="36">
        <v>44420</v>
      </c>
      <c r="C145" s="37" t="s">
        <v>322</v>
      </c>
      <c r="D145" s="48" t="s">
        <v>323</v>
      </c>
      <c r="E145" s="37" t="s">
        <v>179</v>
      </c>
      <c r="F145" s="37" t="s">
        <v>89</v>
      </c>
      <c r="G145" s="37">
        <v>44</v>
      </c>
      <c r="H145" s="37">
        <f>VLOOKUP(F145,'[1]USHA INT'!$A$4:$C$208,3,FALSE)</f>
        <v>22</v>
      </c>
      <c r="I145" s="37">
        <v>157</v>
      </c>
      <c r="J145" s="37">
        <f t="shared" si="2"/>
        <v>1125</v>
      </c>
      <c r="K145" s="37" t="s">
        <v>24</v>
      </c>
    </row>
    <row r="146" spans="1:11" s="29" customFormat="1" ht="15" customHeight="1">
      <c r="A146" s="25">
        <v>139</v>
      </c>
      <c r="B146" s="36">
        <v>44421</v>
      </c>
      <c r="C146" s="37" t="s">
        <v>1022</v>
      </c>
      <c r="D146" s="48" t="s">
        <v>535</v>
      </c>
      <c r="E146" s="37" t="s">
        <v>179</v>
      </c>
      <c r="F146" s="37" t="s">
        <v>65</v>
      </c>
      <c r="G146" s="37">
        <v>39</v>
      </c>
      <c r="H146" s="37">
        <f>VLOOKUP(F146,'[1]USHA INT'!$A$4:$C$208,3,FALSE)</f>
        <v>23</v>
      </c>
      <c r="I146" s="37">
        <v>158</v>
      </c>
      <c r="J146" s="37">
        <f t="shared" si="2"/>
        <v>1055</v>
      </c>
      <c r="K146" s="37" t="s">
        <v>24</v>
      </c>
    </row>
    <row r="147" spans="1:11" s="29" customFormat="1" ht="15" customHeight="1">
      <c r="A147" s="25">
        <v>140</v>
      </c>
      <c r="B147" s="36">
        <v>44421</v>
      </c>
      <c r="C147" s="37" t="s">
        <v>1023</v>
      </c>
      <c r="D147" s="48" t="s">
        <v>536</v>
      </c>
      <c r="E147" s="37" t="s">
        <v>179</v>
      </c>
      <c r="F147" s="37" t="s">
        <v>65</v>
      </c>
      <c r="G147" s="37">
        <v>41</v>
      </c>
      <c r="H147" s="37">
        <f>VLOOKUP(F147,'[1]USHA INT'!$A$4:$C$208,3,FALSE)</f>
        <v>23</v>
      </c>
      <c r="I147" s="37">
        <v>159</v>
      </c>
      <c r="J147" s="37">
        <f t="shared" si="2"/>
        <v>1102</v>
      </c>
      <c r="K147" s="37" t="s">
        <v>24</v>
      </c>
    </row>
    <row r="148" spans="1:11" s="29" customFormat="1" ht="15" customHeight="1">
      <c r="A148" s="25">
        <v>141</v>
      </c>
      <c r="B148" s="36">
        <v>44421</v>
      </c>
      <c r="C148" s="37" t="s">
        <v>1024</v>
      </c>
      <c r="D148" s="48" t="s">
        <v>537</v>
      </c>
      <c r="E148" s="37" t="s">
        <v>179</v>
      </c>
      <c r="F148" s="37" t="s">
        <v>65</v>
      </c>
      <c r="G148" s="37">
        <v>56</v>
      </c>
      <c r="H148" s="37">
        <f>VLOOKUP(F148,'[1]USHA INT'!$A$4:$C$208,3,FALSE)</f>
        <v>23</v>
      </c>
      <c r="I148" s="37">
        <v>160</v>
      </c>
      <c r="J148" s="37">
        <f t="shared" si="2"/>
        <v>1448</v>
      </c>
      <c r="K148" s="37" t="s">
        <v>24</v>
      </c>
    </row>
    <row r="149" spans="1:11" s="29" customFormat="1" ht="15" customHeight="1">
      <c r="A149" s="25">
        <v>142</v>
      </c>
      <c r="B149" s="36">
        <v>44421</v>
      </c>
      <c r="C149" s="37" t="s">
        <v>1025</v>
      </c>
      <c r="D149" s="48" t="s">
        <v>538</v>
      </c>
      <c r="E149" s="37" t="s">
        <v>179</v>
      </c>
      <c r="F149" s="37" t="s">
        <v>65</v>
      </c>
      <c r="G149" s="37">
        <v>20</v>
      </c>
      <c r="H149" s="37">
        <f>VLOOKUP(F149,'[1]USHA INT'!$A$4:$C$208,3,FALSE)</f>
        <v>23</v>
      </c>
      <c r="I149" s="37">
        <v>161</v>
      </c>
      <c r="J149" s="37">
        <f t="shared" si="2"/>
        <v>621</v>
      </c>
      <c r="K149" s="37" t="s">
        <v>24</v>
      </c>
    </row>
    <row r="150" spans="1:11" s="29" customFormat="1" ht="15" customHeight="1">
      <c r="A150" s="25">
        <v>143</v>
      </c>
      <c r="B150" s="36">
        <v>44421</v>
      </c>
      <c r="C150" s="37" t="s">
        <v>1010</v>
      </c>
      <c r="D150" s="48" t="s">
        <v>105</v>
      </c>
      <c r="E150" s="37" t="s">
        <v>179</v>
      </c>
      <c r="F150" s="37" t="s">
        <v>20</v>
      </c>
      <c r="G150" s="37">
        <v>39</v>
      </c>
      <c r="H150" s="37">
        <f>VLOOKUP(F150,'[1]USHA INT'!$A$4:$C$208,3,FALSE)</f>
        <v>22</v>
      </c>
      <c r="I150" s="37">
        <v>162</v>
      </c>
      <c r="J150" s="37">
        <f t="shared" si="2"/>
        <v>1020</v>
      </c>
      <c r="K150" s="37" t="s">
        <v>24</v>
      </c>
    </row>
    <row r="151" spans="1:11" s="29" customFormat="1" ht="15" customHeight="1">
      <c r="A151" s="25">
        <v>144</v>
      </c>
      <c r="B151" s="36">
        <v>44421</v>
      </c>
      <c r="C151" s="37" t="s">
        <v>1011</v>
      </c>
      <c r="D151" s="48" t="s">
        <v>1012</v>
      </c>
      <c r="E151" s="37" t="s">
        <v>179</v>
      </c>
      <c r="F151" s="37" t="s">
        <v>20</v>
      </c>
      <c r="G151" s="37">
        <v>41</v>
      </c>
      <c r="H151" s="37">
        <f>VLOOKUP(F151,'[1]USHA INT'!$A$4:$C$208,3,FALSE)</f>
        <v>22</v>
      </c>
      <c r="I151" s="37">
        <v>163</v>
      </c>
      <c r="J151" s="37">
        <f t="shared" si="2"/>
        <v>1065</v>
      </c>
      <c r="K151" s="37" t="s">
        <v>24</v>
      </c>
    </row>
    <row r="152" spans="1:11" s="29" customFormat="1" ht="15" customHeight="1">
      <c r="A152" s="25">
        <v>145</v>
      </c>
      <c r="B152" s="36">
        <v>44421</v>
      </c>
      <c r="C152" s="37" t="s">
        <v>1008</v>
      </c>
      <c r="D152" s="48" t="s">
        <v>1009</v>
      </c>
      <c r="E152" s="37" t="s">
        <v>179</v>
      </c>
      <c r="F152" s="37" t="s">
        <v>172</v>
      </c>
      <c r="G152" s="37">
        <v>56</v>
      </c>
      <c r="H152" s="37">
        <f>VLOOKUP(F152,'[1]USHA INT'!$A$4:$C$208,3,FALSE)</f>
        <v>18</v>
      </c>
      <c r="I152" s="37">
        <v>164</v>
      </c>
      <c r="J152" s="37">
        <f t="shared" si="2"/>
        <v>1172</v>
      </c>
      <c r="K152" s="37" t="s">
        <v>24</v>
      </c>
    </row>
    <row r="153" spans="1:11" s="29" customFormat="1" ht="15" customHeight="1">
      <c r="A153" s="25">
        <v>146</v>
      </c>
      <c r="B153" s="36">
        <v>44421</v>
      </c>
      <c r="C153" s="37" t="s">
        <v>521</v>
      </c>
      <c r="D153" s="48" t="s">
        <v>137</v>
      </c>
      <c r="E153" s="37" t="s">
        <v>179</v>
      </c>
      <c r="F153" s="37" t="s">
        <v>93</v>
      </c>
      <c r="G153" s="37">
        <v>54</v>
      </c>
      <c r="H153" s="37">
        <f>VLOOKUP(F153,'[1]USHA INT'!$A$4:$C$208,3,FALSE)</f>
        <v>20</v>
      </c>
      <c r="I153" s="37">
        <v>165</v>
      </c>
      <c r="J153" s="37">
        <f t="shared" si="2"/>
        <v>1245</v>
      </c>
      <c r="K153" s="37" t="s">
        <v>24</v>
      </c>
    </row>
    <row r="154" spans="1:11" s="29" customFormat="1" ht="15" customHeight="1">
      <c r="A154" s="25">
        <v>147</v>
      </c>
      <c r="B154" s="36">
        <v>44421</v>
      </c>
      <c r="C154" s="37" t="s">
        <v>524</v>
      </c>
      <c r="D154" s="48" t="s">
        <v>525</v>
      </c>
      <c r="E154" s="37" t="s">
        <v>179</v>
      </c>
      <c r="F154" s="37" t="s">
        <v>67</v>
      </c>
      <c r="G154" s="37">
        <v>57</v>
      </c>
      <c r="H154" s="37">
        <f>VLOOKUP(F154,'[1]USHA INT'!$A$3:$B$208,2,FALSE)</f>
        <v>26</v>
      </c>
      <c r="I154" s="37">
        <v>166</v>
      </c>
      <c r="J154" s="37">
        <f t="shared" si="2"/>
        <v>1648</v>
      </c>
      <c r="K154" s="37" t="s">
        <v>22</v>
      </c>
    </row>
    <row r="155" spans="1:11" s="29" customFormat="1" ht="15" customHeight="1">
      <c r="A155" s="25">
        <v>148</v>
      </c>
      <c r="B155" s="36">
        <v>44421</v>
      </c>
      <c r="C155" s="37" t="s">
        <v>526</v>
      </c>
      <c r="D155" s="48" t="s">
        <v>127</v>
      </c>
      <c r="E155" s="37" t="s">
        <v>179</v>
      </c>
      <c r="F155" s="37" t="s">
        <v>67</v>
      </c>
      <c r="G155" s="37">
        <v>14</v>
      </c>
      <c r="H155" s="37">
        <f>VLOOKUP(F155,'[1]USHA INT'!$A$3:$E$208,5,FALSE)</f>
        <v>40</v>
      </c>
      <c r="I155" s="37">
        <v>167</v>
      </c>
      <c r="J155" s="37">
        <f t="shared" si="2"/>
        <v>727</v>
      </c>
      <c r="K155" s="37" t="s">
        <v>48</v>
      </c>
    </row>
    <row r="156" spans="1:11" s="29" customFormat="1" ht="15" customHeight="1">
      <c r="A156" s="25">
        <v>149</v>
      </c>
      <c r="B156" s="36">
        <v>44421</v>
      </c>
      <c r="C156" s="37" t="s">
        <v>527</v>
      </c>
      <c r="D156" s="48" t="s">
        <v>126</v>
      </c>
      <c r="E156" s="37" t="s">
        <v>179</v>
      </c>
      <c r="F156" s="37" t="s">
        <v>67</v>
      </c>
      <c r="G156" s="37">
        <v>6</v>
      </c>
      <c r="H156" s="37">
        <f>VLOOKUP(F156,'[1]USHA INT'!$A$3:$E$208,5,FALSE)</f>
        <v>40</v>
      </c>
      <c r="I156" s="37">
        <v>168</v>
      </c>
      <c r="J156" s="37">
        <f t="shared" si="2"/>
        <v>408</v>
      </c>
      <c r="K156" s="37" t="s">
        <v>48</v>
      </c>
    </row>
    <row r="157" spans="1:11" s="29" customFormat="1" ht="15" customHeight="1">
      <c r="A157" s="25">
        <v>150</v>
      </c>
      <c r="B157" s="36">
        <v>44421</v>
      </c>
      <c r="C157" s="37" t="s">
        <v>528</v>
      </c>
      <c r="D157" s="48" t="s">
        <v>529</v>
      </c>
      <c r="E157" s="37" t="s">
        <v>179</v>
      </c>
      <c r="F157" s="37" t="s">
        <v>530</v>
      </c>
      <c r="G157" s="37">
        <v>118</v>
      </c>
      <c r="H157" s="37">
        <f>VLOOKUP(F157,'[1]USHA INT'!$A$4:$C$208,3,FALSE)</f>
        <v>24</v>
      </c>
      <c r="I157" s="37">
        <v>169</v>
      </c>
      <c r="J157" s="37">
        <f t="shared" si="2"/>
        <v>3001</v>
      </c>
      <c r="K157" s="37" t="s">
        <v>24</v>
      </c>
    </row>
    <row r="158" spans="1:11" s="29" customFormat="1" ht="15" customHeight="1">
      <c r="A158" s="25">
        <v>151</v>
      </c>
      <c r="B158" s="36">
        <v>44421</v>
      </c>
      <c r="C158" s="37" t="s">
        <v>369</v>
      </c>
      <c r="D158" s="48" t="s">
        <v>370</v>
      </c>
      <c r="E158" s="37" t="s">
        <v>179</v>
      </c>
      <c r="F158" s="37" t="s">
        <v>202</v>
      </c>
      <c r="G158" s="37">
        <v>4</v>
      </c>
      <c r="H158" s="37">
        <f>VLOOKUP(F158,'[1]USHA INT'!$A$3:$B$208,2,FALSE)</f>
        <v>27</v>
      </c>
      <c r="I158" s="37">
        <v>170</v>
      </c>
      <c r="J158" s="37">
        <f t="shared" si="2"/>
        <v>278</v>
      </c>
      <c r="K158" s="37" t="s">
        <v>22</v>
      </c>
    </row>
    <row r="159" spans="1:11" s="29" customFormat="1" ht="15" customHeight="1">
      <c r="A159" s="25">
        <v>152</v>
      </c>
      <c r="B159" s="36">
        <v>44421</v>
      </c>
      <c r="C159" s="37" t="s">
        <v>371</v>
      </c>
      <c r="D159" s="48" t="s">
        <v>372</v>
      </c>
      <c r="E159" s="37" t="s">
        <v>179</v>
      </c>
      <c r="F159" s="37" t="s">
        <v>57</v>
      </c>
      <c r="G159" s="37">
        <v>21</v>
      </c>
      <c r="H159" s="37">
        <f>VLOOKUP(F159,'[1]USHA INT'!$A$4:$C$208,3,FALSE)</f>
        <v>26.564999999999998</v>
      </c>
      <c r="I159" s="37">
        <v>171</v>
      </c>
      <c r="J159" s="37">
        <f t="shared" si="2"/>
        <v>728.86500000000001</v>
      </c>
      <c r="K159" s="37" t="s">
        <v>24</v>
      </c>
    </row>
    <row r="160" spans="1:11" s="29" customFormat="1" ht="15" customHeight="1">
      <c r="A160" s="25">
        <v>153</v>
      </c>
      <c r="B160" s="36">
        <v>44421</v>
      </c>
      <c r="C160" s="37" t="s">
        <v>503</v>
      </c>
      <c r="D160" s="48" t="s">
        <v>504</v>
      </c>
      <c r="E160" s="37" t="s">
        <v>179</v>
      </c>
      <c r="F160" s="37" t="s">
        <v>58</v>
      </c>
      <c r="G160" s="37">
        <v>2</v>
      </c>
      <c r="H160" s="37">
        <f>VLOOKUP(F160,'[1]USHA INT'!$A$3:$E$208,5,FALSE)</f>
        <v>40</v>
      </c>
      <c r="I160" s="37">
        <v>172</v>
      </c>
      <c r="J160" s="37">
        <f t="shared" si="2"/>
        <v>252</v>
      </c>
      <c r="K160" s="37" t="s">
        <v>48</v>
      </c>
    </row>
    <row r="161" spans="1:11" s="29" customFormat="1" ht="15" customHeight="1">
      <c r="A161" s="25">
        <v>154</v>
      </c>
      <c r="B161" s="36">
        <v>44421</v>
      </c>
      <c r="C161" s="37" t="s">
        <v>376</v>
      </c>
      <c r="D161" s="48" t="s">
        <v>377</v>
      </c>
      <c r="E161" s="37" t="s">
        <v>179</v>
      </c>
      <c r="F161" s="37" t="s">
        <v>46</v>
      </c>
      <c r="G161" s="37">
        <v>12</v>
      </c>
      <c r="H161" s="37">
        <f>VLOOKUP(F161,'[1]USHA INT'!$A$3:$B$208,2,FALSE)</f>
        <v>27</v>
      </c>
      <c r="I161" s="37">
        <v>173</v>
      </c>
      <c r="J161" s="37">
        <f t="shared" si="2"/>
        <v>497</v>
      </c>
      <c r="K161" s="37" t="s">
        <v>22</v>
      </c>
    </row>
    <row r="162" spans="1:11" s="29" customFormat="1" ht="15" customHeight="1">
      <c r="A162" s="25">
        <v>155</v>
      </c>
      <c r="B162" s="36">
        <v>44421</v>
      </c>
      <c r="C162" s="37" t="s">
        <v>408</v>
      </c>
      <c r="D162" s="48" t="s">
        <v>409</v>
      </c>
      <c r="E162" s="37" t="s">
        <v>179</v>
      </c>
      <c r="F162" s="37" t="s">
        <v>173</v>
      </c>
      <c r="G162" s="37">
        <v>2</v>
      </c>
      <c r="H162" s="37">
        <f>VLOOKUP(F162,'[1]USHA INT'!$A$3:$D$208,4,FALSE)</f>
        <v>24</v>
      </c>
      <c r="I162" s="37">
        <v>174</v>
      </c>
      <c r="J162" s="37">
        <f t="shared" si="2"/>
        <v>222</v>
      </c>
      <c r="K162" s="37" t="s">
        <v>30</v>
      </c>
    </row>
    <row r="163" spans="1:11" s="29" customFormat="1" ht="15" customHeight="1">
      <c r="A163" s="25">
        <v>156</v>
      </c>
      <c r="B163" s="36">
        <v>44421</v>
      </c>
      <c r="C163" s="37" t="s">
        <v>509</v>
      </c>
      <c r="D163" s="48" t="s">
        <v>510</v>
      </c>
      <c r="E163" s="37" t="s">
        <v>179</v>
      </c>
      <c r="F163" s="37" t="s">
        <v>511</v>
      </c>
      <c r="G163" s="37">
        <v>26</v>
      </c>
      <c r="H163" s="37">
        <f>VLOOKUP(F163,'[1]USHA INT'!$A$4:$C$208,3,FALSE)</f>
        <v>24</v>
      </c>
      <c r="I163" s="37">
        <v>175</v>
      </c>
      <c r="J163" s="37">
        <f t="shared" si="2"/>
        <v>799</v>
      </c>
      <c r="K163" s="37" t="s">
        <v>24</v>
      </c>
    </row>
    <row r="164" spans="1:11" s="29" customFormat="1" ht="15" customHeight="1">
      <c r="A164" s="25">
        <v>157</v>
      </c>
      <c r="B164" s="36">
        <v>44421</v>
      </c>
      <c r="C164" s="37" t="s">
        <v>422</v>
      </c>
      <c r="D164" s="48" t="s">
        <v>128</v>
      </c>
      <c r="E164" s="37" t="s">
        <v>179</v>
      </c>
      <c r="F164" s="37" t="s">
        <v>109</v>
      </c>
      <c r="G164" s="37">
        <v>8</v>
      </c>
      <c r="H164" s="37">
        <f>VLOOKUP(F164,'[1]USHA INT'!$A$3:$E$208,5,FALSE)</f>
        <v>40</v>
      </c>
      <c r="I164" s="37">
        <v>176</v>
      </c>
      <c r="J164" s="37">
        <f t="shared" si="2"/>
        <v>496</v>
      </c>
      <c r="K164" s="37" t="s">
        <v>48</v>
      </c>
    </row>
    <row r="165" spans="1:11" s="29" customFormat="1" ht="15" customHeight="1">
      <c r="A165" s="25">
        <v>158</v>
      </c>
      <c r="B165" s="36">
        <v>44421</v>
      </c>
      <c r="C165" s="37" t="s">
        <v>539</v>
      </c>
      <c r="D165" s="48" t="s">
        <v>540</v>
      </c>
      <c r="E165" s="37" t="s">
        <v>179</v>
      </c>
      <c r="F165" s="37" t="s">
        <v>100</v>
      </c>
      <c r="G165" s="37">
        <v>12</v>
      </c>
      <c r="H165" s="37">
        <f>VLOOKUP(F165,'[1]USHA INT'!$A$4:$C$208,3,FALSE)</f>
        <v>19</v>
      </c>
      <c r="I165" s="37">
        <v>177</v>
      </c>
      <c r="J165" s="37">
        <f t="shared" si="2"/>
        <v>405</v>
      </c>
      <c r="K165" s="37" t="s">
        <v>24</v>
      </c>
    </row>
    <row r="166" spans="1:11" s="29" customFormat="1" ht="15" customHeight="1">
      <c r="A166" s="25">
        <v>159</v>
      </c>
      <c r="B166" s="36">
        <v>44421</v>
      </c>
      <c r="C166" s="37" t="s">
        <v>541</v>
      </c>
      <c r="D166" s="48" t="s">
        <v>123</v>
      </c>
      <c r="E166" s="37" t="s">
        <v>179</v>
      </c>
      <c r="F166" s="37" t="s">
        <v>100</v>
      </c>
      <c r="G166" s="37">
        <v>7</v>
      </c>
      <c r="H166" s="37">
        <f>VLOOKUP(F166,'[1]USHA INT'!$A$4:$C$208,3,FALSE)</f>
        <v>19</v>
      </c>
      <c r="I166" s="37">
        <v>178</v>
      </c>
      <c r="J166" s="37">
        <f t="shared" si="2"/>
        <v>311</v>
      </c>
      <c r="K166" s="37" t="s">
        <v>24</v>
      </c>
    </row>
    <row r="167" spans="1:11" s="29" customFormat="1" ht="15" customHeight="1">
      <c r="A167" s="25">
        <v>160</v>
      </c>
      <c r="B167" s="36">
        <v>44421</v>
      </c>
      <c r="C167" s="37" t="s">
        <v>542</v>
      </c>
      <c r="D167" s="48" t="s">
        <v>124</v>
      </c>
      <c r="E167" s="37" t="s">
        <v>179</v>
      </c>
      <c r="F167" s="37" t="s">
        <v>100</v>
      </c>
      <c r="G167" s="37">
        <v>5</v>
      </c>
      <c r="H167" s="37">
        <f>VLOOKUP(F167,'[1]USHA INT'!$A$4:$C$208,3,FALSE)</f>
        <v>19</v>
      </c>
      <c r="I167" s="37">
        <v>179</v>
      </c>
      <c r="J167" s="37">
        <f t="shared" si="2"/>
        <v>274</v>
      </c>
      <c r="K167" s="37" t="s">
        <v>24</v>
      </c>
    </row>
    <row r="168" spans="1:11" s="29" customFormat="1" ht="15" customHeight="1">
      <c r="A168" s="25">
        <v>161</v>
      </c>
      <c r="B168" s="36">
        <v>44421</v>
      </c>
      <c r="C168" s="37" t="s">
        <v>505</v>
      </c>
      <c r="D168" s="48" t="s">
        <v>506</v>
      </c>
      <c r="E168" s="37" t="s">
        <v>179</v>
      </c>
      <c r="F168" s="37" t="s">
        <v>58</v>
      </c>
      <c r="G168" s="37">
        <v>30</v>
      </c>
      <c r="H168" s="37">
        <f>VLOOKUP(F168,'[1]USHA INT'!$A$3:$B$208,2,FALSE)</f>
        <v>26</v>
      </c>
      <c r="I168" s="37">
        <v>180</v>
      </c>
      <c r="J168" s="37">
        <f t="shared" si="2"/>
        <v>960</v>
      </c>
      <c r="K168" s="37" t="s">
        <v>22</v>
      </c>
    </row>
    <row r="169" spans="1:11" s="29" customFormat="1" ht="15" customHeight="1">
      <c r="A169" s="25">
        <v>162</v>
      </c>
      <c r="B169" s="36">
        <v>44421</v>
      </c>
      <c r="C169" s="37" t="s">
        <v>384</v>
      </c>
      <c r="D169" s="48" t="s">
        <v>385</v>
      </c>
      <c r="E169" s="37" t="s">
        <v>179</v>
      </c>
      <c r="F169" s="37" t="s">
        <v>70</v>
      </c>
      <c r="G169" s="37">
        <v>38</v>
      </c>
      <c r="H169" s="37">
        <f>VLOOKUP(F169,'[1]USHA INT'!$A$3:$B$208,2,FALSE)</f>
        <v>26</v>
      </c>
      <c r="I169" s="37">
        <v>181</v>
      </c>
      <c r="J169" s="37">
        <f t="shared" si="2"/>
        <v>1169</v>
      </c>
      <c r="K169" s="37" t="s">
        <v>22</v>
      </c>
    </row>
    <row r="170" spans="1:11" s="29" customFormat="1" ht="15" customHeight="1">
      <c r="A170" s="25">
        <v>163</v>
      </c>
      <c r="B170" s="36">
        <v>44421</v>
      </c>
      <c r="C170" s="37" t="s">
        <v>465</v>
      </c>
      <c r="D170" s="48" t="s">
        <v>466</v>
      </c>
      <c r="E170" s="37" t="s">
        <v>179</v>
      </c>
      <c r="F170" s="37" t="s">
        <v>67</v>
      </c>
      <c r="G170" s="37">
        <v>2</v>
      </c>
      <c r="H170" s="37">
        <f>VLOOKUP(F170,'[1]USHA INT'!$A$3:$E$208,5,FALSE)</f>
        <v>40</v>
      </c>
      <c r="I170" s="37">
        <v>182</v>
      </c>
      <c r="J170" s="37">
        <f t="shared" si="2"/>
        <v>262</v>
      </c>
      <c r="K170" s="37" t="s">
        <v>48</v>
      </c>
    </row>
    <row r="171" spans="1:11" s="29" customFormat="1" ht="15" customHeight="1">
      <c r="A171" s="25">
        <v>164</v>
      </c>
      <c r="B171" s="36">
        <v>44421</v>
      </c>
      <c r="C171" s="37" t="s">
        <v>543</v>
      </c>
      <c r="D171" s="48" t="s">
        <v>544</v>
      </c>
      <c r="E171" s="37" t="s">
        <v>179</v>
      </c>
      <c r="F171" s="37" t="s">
        <v>67</v>
      </c>
      <c r="G171" s="37">
        <v>136</v>
      </c>
      <c r="H171" s="37">
        <f>VLOOKUP(F171,'[1]USHA INT'!$A$4:$C$208,3,FALSE)</f>
        <v>20</v>
      </c>
      <c r="I171" s="37">
        <v>183</v>
      </c>
      <c r="J171" s="37">
        <f t="shared" si="2"/>
        <v>2903</v>
      </c>
      <c r="K171" s="37" t="s">
        <v>24</v>
      </c>
    </row>
    <row r="172" spans="1:11" s="29" customFormat="1" ht="15" customHeight="1">
      <c r="A172" s="25">
        <v>165</v>
      </c>
      <c r="B172" s="36">
        <v>44421</v>
      </c>
      <c r="C172" s="37" t="s">
        <v>545</v>
      </c>
      <c r="D172" s="48" t="s">
        <v>546</v>
      </c>
      <c r="E172" s="37" t="s">
        <v>179</v>
      </c>
      <c r="F172" s="37" t="s">
        <v>84</v>
      </c>
      <c r="G172" s="37">
        <v>3</v>
      </c>
      <c r="H172" s="37">
        <f>VLOOKUP(F172,'[1]USHA INT'!$A$3:$E$208,5,FALSE)</f>
        <v>40</v>
      </c>
      <c r="I172" s="37">
        <v>184</v>
      </c>
      <c r="J172" s="37">
        <f t="shared" si="2"/>
        <v>304</v>
      </c>
      <c r="K172" s="37" t="s">
        <v>48</v>
      </c>
    </row>
    <row r="173" spans="1:11" s="29" customFormat="1" ht="15" customHeight="1">
      <c r="A173" s="25">
        <v>166</v>
      </c>
      <c r="B173" s="36">
        <v>44421</v>
      </c>
      <c r="C173" s="37" t="s">
        <v>547</v>
      </c>
      <c r="D173" s="48" t="s">
        <v>548</v>
      </c>
      <c r="E173" s="37" t="s">
        <v>179</v>
      </c>
      <c r="F173" s="37" t="s">
        <v>84</v>
      </c>
      <c r="G173" s="37">
        <v>41</v>
      </c>
      <c r="H173" s="37">
        <f>VLOOKUP(F173,'[1]USHA INT'!$A$3:$B$208,2,FALSE)</f>
        <v>26</v>
      </c>
      <c r="I173" s="37">
        <v>185</v>
      </c>
      <c r="J173" s="37">
        <f t="shared" si="2"/>
        <v>1251</v>
      </c>
      <c r="K173" s="37" t="s">
        <v>22</v>
      </c>
    </row>
    <row r="174" spans="1:11" s="29" customFormat="1" ht="15" customHeight="1">
      <c r="A174" s="25">
        <v>167</v>
      </c>
      <c r="B174" s="36">
        <v>44421</v>
      </c>
      <c r="C174" s="37" t="s">
        <v>419</v>
      </c>
      <c r="D174" s="48" t="s">
        <v>420</v>
      </c>
      <c r="E174" s="37" t="s">
        <v>179</v>
      </c>
      <c r="F174" s="37" t="s">
        <v>421</v>
      </c>
      <c r="G174" s="37">
        <v>15</v>
      </c>
      <c r="H174" s="37">
        <f>VLOOKUP(F174,'[1]USHA INT'!$A$3:$B$208,2,FALSE)</f>
        <v>38</v>
      </c>
      <c r="I174" s="37">
        <v>186</v>
      </c>
      <c r="J174" s="37">
        <f t="shared" si="2"/>
        <v>756</v>
      </c>
      <c r="K174" s="37" t="s">
        <v>22</v>
      </c>
    </row>
    <row r="175" spans="1:11" s="29" customFormat="1" ht="15" customHeight="1">
      <c r="A175" s="25">
        <v>168</v>
      </c>
      <c r="B175" s="36">
        <v>44421</v>
      </c>
      <c r="C175" s="37" t="s">
        <v>388</v>
      </c>
      <c r="D175" s="48" t="s">
        <v>389</v>
      </c>
      <c r="E175" s="37" t="s">
        <v>179</v>
      </c>
      <c r="F175" s="37" t="s">
        <v>89</v>
      </c>
      <c r="G175" s="37">
        <v>10</v>
      </c>
      <c r="H175" s="37">
        <f>VLOOKUP(F175,'[1]USHA INT'!$A$3:$E$208,5,FALSE)</f>
        <v>40</v>
      </c>
      <c r="I175" s="37">
        <v>187</v>
      </c>
      <c r="J175" s="37">
        <f t="shared" si="2"/>
        <v>587</v>
      </c>
      <c r="K175" s="37" t="s">
        <v>48</v>
      </c>
    </row>
    <row r="176" spans="1:11" s="29" customFormat="1" ht="15" customHeight="1">
      <c r="A176" s="25">
        <v>169</v>
      </c>
      <c r="B176" s="36">
        <v>44421</v>
      </c>
      <c r="C176" s="37" t="s">
        <v>367</v>
      </c>
      <c r="D176" s="48" t="s">
        <v>368</v>
      </c>
      <c r="E176" s="37" t="s">
        <v>179</v>
      </c>
      <c r="F176" s="37" t="s">
        <v>57</v>
      </c>
      <c r="G176" s="37">
        <v>2</v>
      </c>
      <c r="H176" s="37">
        <f>VLOOKUP(F176,'[1]USHA INT'!$A$4:$C$208,3,FALSE)</f>
        <v>26.564999999999998</v>
      </c>
      <c r="I176" s="37">
        <v>188</v>
      </c>
      <c r="J176" s="37">
        <f t="shared" si="2"/>
        <v>241.13</v>
      </c>
      <c r="K176" s="37" t="s">
        <v>24</v>
      </c>
    </row>
    <row r="177" spans="1:11" s="29" customFormat="1" ht="15" customHeight="1">
      <c r="A177" s="25">
        <v>170</v>
      </c>
      <c r="B177" s="36">
        <v>44421</v>
      </c>
      <c r="C177" s="37" t="s">
        <v>549</v>
      </c>
      <c r="D177" s="48" t="s">
        <v>550</v>
      </c>
      <c r="E177" s="37" t="s">
        <v>179</v>
      </c>
      <c r="F177" s="37" t="s">
        <v>67</v>
      </c>
      <c r="G177" s="37">
        <v>246</v>
      </c>
      <c r="H177" s="37">
        <f>VLOOKUP(F177,'[1]USHA INT'!$A$4:$C$208,3,FALSE)</f>
        <v>20</v>
      </c>
      <c r="I177" s="37">
        <v>189</v>
      </c>
      <c r="J177" s="37">
        <f t="shared" si="2"/>
        <v>5109</v>
      </c>
      <c r="K177" s="37" t="s">
        <v>24</v>
      </c>
    </row>
    <row r="178" spans="1:11" s="29" customFormat="1" ht="15" customHeight="1">
      <c r="A178" s="25">
        <v>171</v>
      </c>
      <c r="B178" s="36">
        <v>44421</v>
      </c>
      <c r="C178" s="37" t="s">
        <v>416</v>
      </c>
      <c r="D178" s="48" t="s">
        <v>132</v>
      </c>
      <c r="E178" s="37" t="s">
        <v>179</v>
      </c>
      <c r="F178" s="37" t="s">
        <v>417</v>
      </c>
      <c r="G178" s="37">
        <v>75</v>
      </c>
      <c r="H178" s="37">
        <f>VLOOKUP(F178,'[1]USHA INT'!$A$3:$B$208,2,FALSE)</f>
        <v>32</v>
      </c>
      <c r="I178" s="37">
        <v>190</v>
      </c>
      <c r="J178" s="37">
        <f t="shared" si="2"/>
        <v>2590</v>
      </c>
      <c r="K178" s="37" t="s">
        <v>22</v>
      </c>
    </row>
    <row r="179" spans="1:11" s="29" customFormat="1" ht="15" customHeight="1">
      <c r="A179" s="25">
        <v>172</v>
      </c>
      <c r="B179" s="36">
        <v>44421</v>
      </c>
      <c r="C179" s="37" t="s">
        <v>551</v>
      </c>
      <c r="D179" s="48" t="s">
        <v>552</v>
      </c>
      <c r="E179" s="37" t="s">
        <v>179</v>
      </c>
      <c r="F179" s="37" t="s">
        <v>40</v>
      </c>
      <c r="G179" s="37">
        <v>48</v>
      </c>
      <c r="H179" s="37">
        <f>VLOOKUP(F179,'[1]USHA INT'!$A$3:$E$208,5,FALSE)</f>
        <v>42</v>
      </c>
      <c r="I179" s="37">
        <v>191</v>
      </c>
      <c r="J179" s="37">
        <f t="shared" si="2"/>
        <v>2207</v>
      </c>
      <c r="K179" s="37" t="s">
        <v>48</v>
      </c>
    </row>
    <row r="180" spans="1:11" s="29" customFormat="1" ht="15" customHeight="1">
      <c r="A180" s="25">
        <v>173</v>
      </c>
      <c r="B180" s="36">
        <v>44421</v>
      </c>
      <c r="C180" s="37" t="s">
        <v>396</v>
      </c>
      <c r="D180" s="48" t="s">
        <v>397</v>
      </c>
      <c r="E180" s="37" t="s">
        <v>179</v>
      </c>
      <c r="F180" s="37" t="s">
        <v>44</v>
      </c>
      <c r="G180" s="37">
        <v>3</v>
      </c>
      <c r="H180" s="37">
        <f>VLOOKUP(F180,'[1]USHA INT'!$A$4:$C$208,3,FALSE)</f>
        <v>19</v>
      </c>
      <c r="I180" s="37">
        <v>192</v>
      </c>
      <c r="J180" s="37">
        <f t="shared" si="2"/>
        <v>249</v>
      </c>
      <c r="K180" s="37" t="s">
        <v>24</v>
      </c>
    </row>
    <row r="181" spans="1:11" s="29" customFormat="1" ht="15" customHeight="1">
      <c r="A181" s="25">
        <v>174</v>
      </c>
      <c r="B181" s="36">
        <v>44421</v>
      </c>
      <c r="C181" s="37" t="s">
        <v>412</v>
      </c>
      <c r="D181" s="48" t="s">
        <v>413</v>
      </c>
      <c r="E181" s="37" t="s">
        <v>179</v>
      </c>
      <c r="F181" s="37" t="s">
        <v>143</v>
      </c>
      <c r="G181" s="37">
        <v>9</v>
      </c>
      <c r="H181" s="37">
        <f>VLOOKUP(F181,'[1]USHA INT'!$A$4:$C$208,3,FALSE)</f>
        <v>24</v>
      </c>
      <c r="I181" s="37">
        <v>193</v>
      </c>
      <c r="J181" s="37">
        <f t="shared" si="2"/>
        <v>409</v>
      </c>
      <c r="K181" s="37" t="s">
        <v>24</v>
      </c>
    </row>
    <row r="182" spans="1:11" s="29" customFormat="1" ht="15" customHeight="1">
      <c r="A182" s="25">
        <v>175</v>
      </c>
      <c r="B182" s="36">
        <v>44421</v>
      </c>
      <c r="C182" s="37" t="s">
        <v>414</v>
      </c>
      <c r="D182" s="48" t="s">
        <v>415</v>
      </c>
      <c r="E182" s="37" t="s">
        <v>179</v>
      </c>
      <c r="F182" s="37" t="s">
        <v>143</v>
      </c>
      <c r="G182" s="37">
        <v>25</v>
      </c>
      <c r="H182" s="37">
        <f>VLOOKUP(F182,'[1]USHA INT'!$A$4:$C$208,3,FALSE)</f>
        <v>24</v>
      </c>
      <c r="I182" s="37">
        <v>194</v>
      </c>
      <c r="J182" s="37">
        <f t="shared" si="2"/>
        <v>794</v>
      </c>
      <c r="K182" s="37" t="s">
        <v>24</v>
      </c>
    </row>
    <row r="183" spans="1:11" s="29" customFormat="1" ht="15" customHeight="1">
      <c r="A183" s="25">
        <v>176</v>
      </c>
      <c r="B183" s="36">
        <v>44421</v>
      </c>
      <c r="C183" s="37" t="s">
        <v>386</v>
      </c>
      <c r="D183" s="48" t="s">
        <v>387</v>
      </c>
      <c r="E183" s="37" t="s">
        <v>179</v>
      </c>
      <c r="F183" s="37" t="s">
        <v>89</v>
      </c>
      <c r="G183" s="37">
        <v>25</v>
      </c>
      <c r="H183" s="37">
        <f>VLOOKUP(F183,'[1]USHA INT'!$A$3:$B$208,2,FALSE)</f>
        <v>27</v>
      </c>
      <c r="I183" s="37">
        <v>195</v>
      </c>
      <c r="J183" s="37">
        <f t="shared" si="2"/>
        <v>870</v>
      </c>
      <c r="K183" s="37" t="s">
        <v>22</v>
      </c>
    </row>
    <row r="184" spans="1:11" s="29" customFormat="1" ht="15" customHeight="1">
      <c r="A184" s="25">
        <v>177</v>
      </c>
      <c r="B184" s="36">
        <v>44421</v>
      </c>
      <c r="C184" s="37" t="s">
        <v>390</v>
      </c>
      <c r="D184" s="48" t="s">
        <v>391</v>
      </c>
      <c r="E184" s="37" t="s">
        <v>179</v>
      </c>
      <c r="F184" s="37" t="s">
        <v>78</v>
      </c>
      <c r="G184" s="37">
        <v>10</v>
      </c>
      <c r="H184" s="37">
        <f>VLOOKUP(F184,'[1]USHA INT'!$A$3:$E$208,5,FALSE)</f>
        <v>40</v>
      </c>
      <c r="I184" s="37">
        <v>196</v>
      </c>
      <c r="J184" s="37">
        <f t="shared" si="2"/>
        <v>596</v>
      </c>
      <c r="K184" s="37" t="s">
        <v>48</v>
      </c>
    </row>
    <row r="185" spans="1:11" s="29" customFormat="1" ht="15" customHeight="1">
      <c r="A185" s="25">
        <v>178</v>
      </c>
      <c r="B185" s="36">
        <v>44421</v>
      </c>
      <c r="C185" s="37" t="s">
        <v>378</v>
      </c>
      <c r="D185" s="48" t="s">
        <v>379</v>
      </c>
      <c r="E185" s="37" t="s">
        <v>179</v>
      </c>
      <c r="F185" s="37" t="s">
        <v>46</v>
      </c>
      <c r="G185" s="37">
        <v>13</v>
      </c>
      <c r="H185" s="37">
        <f>VLOOKUP(F185,'[1]USHA INT'!$A$3:$E$208,5,FALSE)</f>
        <v>47</v>
      </c>
      <c r="I185" s="37">
        <v>197</v>
      </c>
      <c r="J185" s="37">
        <f t="shared" si="2"/>
        <v>808</v>
      </c>
      <c r="K185" s="37" t="s">
        <v>48</v>
      </c>
    </row>
    <row r="186" spans="1:11" s="29" customFormat="1" ht="15" customHeight="1">
      <c r="A186" s="25">
        <v>179</v>
      </c>
      <c r="B186" s="36">
        <v>44421</v>
      </c>
      <c r="C186" s="37" t="s">
        <v>418</v>
      </c>
      <c r="D186" s="48" t="s">
        <v>129</v>
      </c>
      <c r="E186" s="37" t="s">
        <v>179</v>
      </c>
      <c r="F186" s="37" t="s">
        <v>103</v>
      </c>
      <c r="G186" s="37">
        <v>10</v>
      </c>
      <c r="H186" s="37">
        <f>VLOOKUP(F186,'[1]USHA INT'!$A$3:$B$208,2,FALSE)</f>
        <v>30</v>
      </c>
      <c r="I186" s="37">
        <v>198</v>
      </c>
      <c r="J186" s="37">
        <f t="shared" si="2"/>
        <v>498</v>
      </c>
      <c r="K186" s="37" t="s">
        <v>22</v>
      </c>
    </row>
    <row r="187" spans="1:11" s="29" customFormat="1" ht="15" customHeight="1">
      <c r="A187" s="25">
        <v>180</v>
      </c>
      <c r="B187" s="36">
        <v>44421</v>
      </c>
      <c r="C187" s="37" t="s">
        <v>392</v>
      </c>
      <c r="D187" s="48" t="s">
        <v>393</v>
      </c>
      <c r="E187" s="37" t="s">
        <v>179</v>
      </c>
      <c r="F187" s="37" t="s">
        <v>44</v>
      </c>
      <c r="G187" s="37">
        <v>7</v>
      </c>
      <c r="H187" s="37">
        <f>VLOOKUP(F187,'[1]USHA INT'!$A$4:$C$208,3,FALSE)</f>
        <v>19</v>
      </c>
      <c r="I187" s="37">
        <v>199</v>
      </c>
      <c r="J187" s="37">
        <f t="shared" si="2"/>
        <v>332</v>
      </c>
      <c r="K187" s="37" t="s">
        <v>24</v>
      </c>
    </row>
    <row r="188" spans="1:11" s="29" customFormat="1" ht="15" customHeight="1">
      <c r="A188" s="25">
        <v>181</v>
      </c>
      <c r="B188" s="36">
        <v>44421</v>
      </c>
      <c r="C188" s="37" t="s">
        <v>394</v>
      </c>
      <c r="D188" s="48" t="s">
        <v>395</v>
      </c>
      <c r="E188" s="37" t="s">
        <v>179</v>
      </c>
      <c r="F188" s="37" t="s">
        <v>78</v>
      </c>
      <c r="G188" s="37">
        <v>2</v>
      </c>
      <c r="H188" s="37">
        <f>VLOOKUP(F188,'[1]USHA INT'!$A$3:$B$208,2,FALSE)</f>
        <v>26</v>
      </c>
      <c r="I188" s="37">
        <v>200</v>
      </c>
      <c r="J188" s="37">
        <f t="shared" si="2"/>
        <v>252</v>
      </c>
      <c r="K188" s="37" t="s">
        <v>22</v>
      </c>
    </row>
    <row r="189" spans="1:11" s="29" customFormat="1" ht="15" customHeight="1">
      <c r="A189" s="25">
        <v>182</v>
      </c>
      <c r="B189" s="36">
        <v>44421</v>
      </c>
      <c r="C189" s="37" t="s">
        <v>401</v>
      </c>
      <c r="D189" s="48" t="s">
        <v>402</v>
      </c>
      <c r="E189" s="37" t="s">
        <v>179</v>
      </c>
      <c r="F189" s="37" t="s">
        <v>93</v>
      </c>
      <c r="G189" s="37">
        <v>1</v>
      </c>
      <c r="H189" s="37">
        <f>VLOOKUP(F189,'[1]USHA INT'!$A$4:$C$208,3,FALSE)</f>
        <v>20</v>
      </c>
      <c r="I189" s="37">
        <v>201</v>
      </c>
      <c r="J189" s="37">
        <f t="shared" si="2"/>
        <v>221</v>
      </c>
      <c r="K189" s="37" t="s">
        <v>24</v>
      </c>
    </row>
    <row r="190" spans="1:11" s="29" customFormat="1" ht="15" customHeight="1">
      <c r="A190" s="25">
        <v>183</v>
      </c>
      <c r="B190" s="36">
        <v>44421</v>
      </c>
      <c r="C190" s="37" t="s">
        <v>373</v>
      </c>
      <c r="D190" s="48" t="s">
        <v>133</v>
      </c>
      <c r="E190" s="37" t="s">
        <v>179</v>
      </c>
      <c r="F190" s="37" t="s">
        <v>27</v>
      </c>
      <c r="G190" s="37">
        <v>3</v>
      </c>
      <c r="H190" s="37">
        <f>VLOOKUP(F190,'[1]USHA INT'!$A$3:$E$208,5,FALSE)</f>
        <v>40</v>
      </c>
      <c r="I190" s="37">
        <v>202</v>
      </c>
      <c r="J190" s="37">
        <f t="shared" si="2"/>
        <v>322</v>
      </c>
      <c r="K190" s="37" t="s">
        <v>48</v>
      </c>
    </row>
    <row r="191" spans="1:11" s="29" customFormat="1" ht="15" customHeight="1">
      <c r="A191" s="25">
        <v>184</v>
      </c>
      <c r="B191" s="36">
        <v>44421</v>
      </c>
      <c r="C191" s="37" t="s">
        <v>374</v>
      </c>
      <c r="D191" s="48" t="s">
        <v>375</v>
      </c>
      <c r="E191" s="37" t="s">
        <v>179</v>
      </c>
      <c r="F191" s="37" t="s">
        <v>71</v>
      </c>
      <c r="G191" s="37">
        <v>23</v>
      </c>
      <c r="H191" s="37">
        <f>VLOOKUP(F191,'[1]USHA INT'!$A$4:$C$208,3,FALSE)</f>
        <v>30</v>
      </c>
      <c r="I191" s="37">
        <v>203</v>
      </c>
      <c r="J191" s="37">
        <f t="shared" si="2"/>
        <v>893</v>
      </c>
      <c r="K191" s="37" t="s">
        <v>24</v>
      </c>
    </row>
    <row r="192" spans="1:11" s="29" customFormat="1" ht="15" customHeight="1">
      <c r="A192" s="25">
        <v>185</v>
      </c>
      <c r="B192" s="36">
        <v>44421</v>
      </c>
      <c r="C192" s="37" t="s">
        <v>400</v>
      </c>
      <c r="D192" s="48" t="s">
        <v>134</v>
      </c>
      <c r="E192" s="37" t="s">
        <v>179</v>
      </c>
      <c r="F192" s="37" t="s">
        <v>25</v>
      </c>
      <c r="G192" s="37">
        <v>41</v>
      </c>
      <c r="H192" s="37">
        <f>VLOOKUP(F192,'[1]USHA INT'!$A$4:$C$208,3,FALSE)</f>
        <v>25</v>
      </c>
      <c r="I192" s="37">
        <v>204</v>
      </c>
      <c r="J192" s="37">
        <f t="shared" si="2"/>
        <v>1229</v>
      </c>
      <c r="K192" s="37" t="s">
        <v>24</v>
      </c>
    </row>
    <row r="193" spans="1:11" s="29" customFormat="1" ht="15" customHeight="1">
      <c r="A193" s="25">
        <v>186</v>
      </c>
      <c r="B193" s="36">
        <v>44424</v>
      </c>
      <c r="C193" s="37" t="s">
        <v>1013</v>
      </c>
      <c r="D193" s="48" t="s">
        <v>1014</v>
      </c>
      <c r="E193" s="37" t="s">
        <v>179</v>
      </c>
      <c r="F193" s="37" t="s">
        <v>20</v>
      </c>
      <c r="G193" s="37">
        <v>20</v>
      </c>
      <c r="H193" s="37">
        <f>VLOOKUP(F193,'[1]USHA INT'!$A$4:$C$208,3,FALSE)</f>
        <v>22</v>
      </c>
      <c r="I193" s="37">
        <v>205</v>
      </c>
      <c r="J193" s="37">
        <f t="shared" si="2"/>
        <v>645</v>
      </c>
      <c r="K193" s="37" t="s">
        <v>24</v>
      </c>
    </row>
    <row r="194" spans="1:11" s="29" customFormat="1" ht="15" customHeight="1">
      <c r="A194" s="25">
        <v>187</v>
      </c>
      <c r="B194" s="36">
        <v>44424</v>
      </c>
      <c r="C194" s="37" t="s">
        <v>1015</v>
      </c>
      <c r="D194" s="48" t="s">
        <v>1016</v>
      </c>
      <c r="E194" s="37" t="s">
        <v>179</v>
      </c>
      <c r="F194" s="37" t="s">
        <v>475</v>
      </c>
      <c r="G194" s="37">
        <v>38</v>
      </c>
      <c r="H194" s="37">
        <f>VLOOKUP(F194,'[1]USHA INT'!$A$3:$B$208,2,FALSE)</f>
        <v>28</v>
      </c>
      <c r="I194" s="37">
        <v>206</v>
      </c>
      <c r="J194" s="37">
        <f t="shared" si="2"/>
        <v>1270</v>
      </c>
      <c r="K194" s="37" t="s">
        <v>22</v>
      </c>
    </row>
    <row r="195" spans="1:11" s="29" customFormat="1" ht="15" customHeight="1">
      <c r="A195" s="25">
        <v>188</v>
      </c>
      <c r="B195" s="36">
        <v>44424</v>
      </c>
      <c r="C195" s="37" t="s">
        <v>639</v>
      </c>
      <c r="D195" s="48" t="s">
        <v>640</v>
      </c>
      <c r="E195" s="37" t="s">
        <v>179</v>
      </c>
      <c r="F195" s="37" t="s">
        <v>78</v>
      </c>
      <c r="G195" s="37">
        <v>38</v>
      </c>
      <c r="H195" s="37">
        <f>VLOOKUP(F195,'[1]USHA INT'!$A$3:$B$208,2,FALSE)</f>
        <v>26</v>
      </c>
      <c r="I195" s="37">
        <v>207</v>
      </c>
      <c r="J195" s="37">
        <f t="shared" si="2"/>
        <v>1195</v>
      </c>
      <c r="K195" s="37" t="s">
        <v>22</v>
      </c>
    </row>
    <row r="196" spans="1:11" s="29" customFormat="1" ht="15" customHeight="1">
      <c r="A196" s="25">
        <v>189</v>
      </c>
      <c r="B196" s="36">
        <v>44424</v>
      </c>
      <c r="C196" s="37" t="s">
        <v>431</v>
      </c>
      <c r="D196" s="48" t="s">
        <v>432</v>
      </c>
      <c r="E196" s="37" t="s">
        <v>179</v>
      </c>
      <c r="F196" s="37" t="s">
        <v>43</v>
      </c>
      <c r="G196" s="37">
        <v>8</v>
      </c>
      <c r="H196" s="37">
        <f>VLOOKUP(F196,'[1]USHA INT'!$A$3:$B$208,2,FALSE)</f>
        <v>25</v>
      </c>
      <c r="I196" s="37">
        <v>208</v>
      </c>
      <c r="J196" s="37">
        <f t="shared" si="2"/>
        <v>408</v>
      </c>
      <c r="K196" s="37" t="s">
        <v>22</v>
      </c>
    </row>
    <row r="197" spans="1:11" s="29" customFormat="1" ht="15" customHeight="1">
      <c r="A197" s="25">
        <v>190</v>
      </c>
      <c r="B197" s="36">
        <v>44424</v>
      </c>
      <c r="C197" s="37" t="s">
        <v>480</v>
      </c>
      <c r="D197" s="48" t="s">
        <v>481</v>
      </c>
      <c r="E197" s="37" t="s">
        <v>179</v>
      </c>
      <c r="F197" s="37" t="s">
        <v>54</v>
      </c>
      <c r="G197" s="37">
        <v>3</v>
      </c>
      <c r="H197" s="37">
        <f>VLOOKUP(F197,'[1]USHA INT'!$A$4:$C$208,3,FALSE)</f>
        <v>30</v>
      </c>
      <c r="I197" s="37">
        <v>209</v>
      </c>
      <c r="J197" s="37">
        <f t="shared" si="2"/>
        <v>299</v>
      </c>
      <c r="K197" s="37" t="s">
        <v>24</v>
      </c>
    </row>
    <row r="198" spans="1:11" s="29" customFormat="1" ht="15" customHeight="1">
      <c r="A198" s="25">
        <v>191</v>
      </c>
      <c r="B198" s="36">
        <v>44424</v>
      </c>
      <c r="C198" s="37" t="s">
        <v>410</v>
      </c>
      <c r="D198" s="48" t="s">
        <v>411</v>
      </c>
      <c r="E198" s="37" t="s">
        <v>179</v>
      </c>
      <c r="F198" s="37" t="s">
        <v>116</v>
      </c>
      <c r="G198" s="37">
        <v>19</v>
      </c>
      <c r="H198" s="37">
        <f>VLOOKUP(F198,'[1]USHA INT'!$A$4:$C$208,3,FALSE)</f>
        <v>20</v>
      </c>
      <c r="I198" s="37">
        <v>210</v>
      </c>
      <c r="J198" s="37">
        <f t="shared" si="2"/>
        <v>590</v>
      </c>
      <c r="K198" s="37" t="s">
        <v>24</v>
      </c>
    </row>
    <row r="199" spans="1:11" s="29" customFormat="1" ht="15" customHeight="1">
      <c r="A199" s="25">
        <v>192</v>
      </c>
      <c r="B199" s="36">
        <v>44424</v>
      </c>
      <c r="C199" s="37" t="s">
        <v>486</v>
      </c>
      <c r="D199" s="48" t="s">
        <v>487</v>
      </c>
      <c r="E199" s="37" t="s">
        <v>179</v>
      </c>
      <c r="F199" s="37" t="s">
        <v>25</v>
      </c>
      <c r="G199" s="37">
        <v>8</v>
      </c>
      <c r="H199" s="37">
        <f>VLOOKUP(F199,'[1]USHA INT'!$A$4:$C$208,3,FALSE)</f>
        <v>25</v>
      </c>
      <c r="I199" s="37">
        <v>211</v>
      </c>
      <c r="J199" s="37">
        <f t="shared" si="2"/>
        <v>411</v>
      </c>
      <c r="K199" s="37" t="s">
        <v>24</v>
      </c>
    </row>
    <row r="200" spans="1:11" s="29" customFormat="1" ht="15" customHeight="1">
      <c r="A200" s="25">
        <v>193</v>
      </c>
      <c r="B200" s="36">
        <v>44424</v>
      </c>
      <c r="C200" s="37" t="s">
        <v>501</v>
      </c>
      <c r="D200" s="48" t="s">
        <v>502</v>
      </c>
      <c r="E200" s="37" t="s">
        <v>179</v>
      </c>
      <c r="F200" s="37" t="s">
        <v>103</v>
      </c>
      <c r="G200" s="37">
        <v>32</v>
      </c>
      <c r="H200" s="37">
        <f>VLOOKUP(F200,'[1]USHA INT'!$A$4:$C$208,3,FALSE)</f>
        <v>25</v>
      </c>
      <c r="I200" s="37">
        <v>212</v>
      </c>
      <c r="J200" s="37">
        <f t="shared" si="2"/>
        <v>1012</v>
      </c>
      <c r="K200" s="37" t="s">
        <v>24</v>
      </c>
    </row>
    <row r="201" spans="1:11" s="29" customFormat="1" ht="15" customHeight="1">
      <c r="A201" s="25">
        <v>194</v>
      </c>
      <c r="B201" s="36">
        <v>44424</v>
      </c>
      <c r="C201" s="37" t="s">
        <v>423</v>
      </c>
      <c r="D201" s="48" t="s">
        <v>424</v>
      </c>
      <c r="E201" s="37" t="s">
        <v>179</v>
      </c>
      <c r="F201" s="37" t="s">
        <v>89</v>
      </c>
      <c r="G201" s="37">
        <v>64</v>
      </c>
      <c r="H201" s="37">
        <f>VLOOKUP(F201,'[1]USHA INT'!$A$4:$C$208,3,FALSE)</f>
        <v>22</v>
      </c>
      <c r="I201" s="37">
        <v>213</v>
      </c>
      <c r="J201" s="37">
        <f t="shared" ref="J201:J264" si="3">H201*G201+I201</f>
        <v>1621</v>
      </c>
      <c r="K201" s="37" t="s">
        <v>24</v>
      </c>
    </row>
    <row r="202" spans="1:11" s="29" customFormat="1" ht="15" customHeight="1">
      <c r="A202" s="25">
        <v>195</v>
      </c>
      <c r="B202" s="36">
        <v>44424</v>
      </c>
      <c r="C202" s="37" t="s">
        <v>641</v>
      </c>
      <c r="D202" s="48" t="s">
        <v>642</v>
      </c>
      <c r="E202" s="37" t="s">
        <v>179</v>
      </c>
      <c r="F202" s="37" t="s">
        <v>58</v>
      </c>
      <c r="G202" s="37">
        <v>75</v>
      </c>
      <c r="H202" s="37">
        <f>VLOOKUP(F202,'[1]USHA INT'!$A$3:$B$208,2,FALSE)</f>
        <v>26</v>
      </c>
      <c r="I202" s="37">
        <v>214</v>
      </c>
      <c r="J202" s="37">
        <f t="shared" si="3"/>
        <v>2164</v>
      </c>
      <c r="K202" s="37" t="s">
        <v>22</v>
      </c>
    </row>
    <row r="203" spans="1:11" s="29" customFormat="1" ht="15" customHeight="1">
      <c r="A203" s="25">
        <v>196</v>
      </c>
      <c r="B203" s="36">
        <v>44424</v>
      </c>
      <c r="C203" s="37" t="s">
        <v>643</v>
      </c>
      <c r="D203" s="48" t="s">
        <v>644</v>
      </c>
      <c r="E203" s="37" t="s">
        <v>179</v>
      </c>
      <c r="F203" s="37" t="s">
        <v>93</v>
      </c>
      <c r="G203" s="37">
        <v>7</v>
      </c>
      <c r="H203" s="37">
        <f>VLOOKUP(F203,'[1]USHA INT'!$A$4:$C$208,3,FALSE)</f>
        <v>20</v>
      </c>
      <c r="I203" s="37">
        <v>215</v>
      </c>
      <c r="J203" s="37">
        <f t="shared" si="3"/>
        <v>355</v>
      </c>
      <c r="K203" s="37" t="s">
        <v>24</v>
      </c>
    </row>
    <row r="204" spans="1:11" s="29" customFormat="1" ht="15" customHeight="1">
      <c r="A204" s="25">
        <v>197</v>
      </c>
      <c r="B204" s="36">
        <v>44424</v>
      </c>
      <c r="C204" s="37" t="s">
        <v>476</v>
      </c>
      <c r="D204" s="48" t="s">
        <v>477</v>
      </c>
      <c r="E204" s="37" t="s">
        <v>179</v>
      </c>
      <c r="F204" s="37" t="s">
        <v>54</v>
      </c>
      <c r="G204" s="37">
        <v>25</v>
      </c>
      <c r="H204" s="37">
        <f>VLOOKUP(F204,'[1]USHA INT'!$A$4:$C$208,3,FALSE)</f>
        <v>30</v>
      </c>
      <c r="I204" s="37">
        <v>216</v>
      </c>
      <c r="J204" s="37">
        <f t="shared" si="3"/>
        <v>966</v>
      </c>
      <c r="K204" s="37" t="s">
        <v>24</v>
      </c>
    </row>
    <row r="205" spans="1:11" s="29" customFormat="1" ht="15" customHeight="1">
      <c r="A205" s="25">
        <v>198</v>
      </c>
      <c r="B205" s="36">
        <v>44424</v>
      </c>
      <c r="C205" s="37" t="s">
        <v>482</v>
      </c>
      <c r="D205" s="48" t="s">
        <v>483</v>
      </c>
      <c r="E205" s="37" t="s">
        <v>179</v>
      </c>
      <c r="F205" s="37" t="s">
        <v>25</v>
      </c>
      <c r="G205" s="37">
        <v>25</v>
      </c>
      <c r="H205" s="37">
        <f>VLOOKUP(F205,'[1]USHA INT'!$A$4:$C$208,3,FALSE)</f>
        <v>25</v>
      </c>
      <c r="I205" s="37">
        <v>217</v>
      </c>
      <c r="J205" s="37">
        <f t="shared" si="3"/>
        <v>842</v>
      </c>
      <c r="K205" s="37" t="s">
        <v>24</v>
      </c>
    </row>
    <row r="206" spans="1:11" s="29" customFormat="1" ht="15" customHeight="1">
      <c r="A206" s="25">
        <v>199</v>
      </c>
      <c r="B206" s="36">
        <v>44424</v>
      </c>
      <c r="C206" s="37" t="s">
        <v>484</v>
      </c>
      <c r="D206" s="48" t="s">
        <v>485</v>
      </c>
      <c r="E206" s="37" t="s">
        <v>179</v>
      </c>
      <c r="F206" s="37" t="s">
        <v>25</v>
      </c>
      <c r="G206" s="37">
        <v>11</v>
      </c>
      <c r="H206" s="37">
        <f>VLOOKUP(F206,'[1]USHA INT'!$A$4:$C$208,3,FALSE)</f>
        <v>25</v>
      </c>
      <c r="I206" s="37">
        <v>218</v>
      </c>
      <c r="J206" s="37">
        <f t="shared" si="3"/>
        <v>493</v>
      </c>
      <c r="K206" s="37" t="s">
        <v>24</v>
      </c>
    </row>
    <row r="207" spans="1:11" s="29" customFormat="1" ht="15" customHeight="1">
      <c r="A207" s="25">
        <v>200</v>
      </c>
      <c r="B207" s="36">
        <v>44424</v>
      </c>
      <c r="C207" s="37" t="s">
        <v>478</v>
      </c>
      <c r="D207" s="48" t="s">
        <v>479</v>
      </c>
      <c r="E207" s="37" t="s">
        <v>179</v>
      </c>
      <c r="F207" s="37" t="s">
        <v>25</v>
      </c>
      <c r="G207" s="37">
        <v>90</v>
      </c>
      <c r="H207" s="37">
        <f>VLOOKUP(F207,'[1]USHA INT'!$A$3:$B$208,2,FALSE)</f>
        <v>30</v>
      </c>
      <c r="I207" s="37">
        <v>219</v>
      </c>
      <c r="J207" s="37">
        <f t="shared" si="3"/>
        <v>2919</v>
      </c>
      <c r="K207" s="37" t="s">
        <v>22</v>
      </c>
    </row>
    <row r="208" spans="1:11" s="29" customFormat="1" ht="15" customHeight="1">
      <c r="A208" s="25">
        <v>201</v>
      </c>
      <c r="B208" s="36">
        <v>44424</v>
      </c>
      <c r="C208" s="37" t="s">
        <v>427</v>
      </c>
      <c r="D208" s="48" t="s">
        <v>428</v>
      </c>
      <c r="E208" s="37" t="s">
        <v>179</v>
      </c>
      <c r="F208" s="37" t="s">
        <v>27</v>
      </c>
      <c r="G208" s="37">
        <v>8</v>
      </c>
      <c r="H208" s="37">
        <f>VLOOKUP(F208,'[1]USHA INT'!$A$3:$B$208,2,FALSE)</f>
        <v>26</v>
      </c>
      <c r="I208" s="37">
        <v>220</v>
      </c>
      <c r="J208" s="37">
        <f t="shared" si="3"/>
        <v>428</v>
      </c>
      <c r="K208" s="37" t="s">
        <v>22</v>
      </c>
    </row>
    <row r="209" spans="1:11" s="29" customFormat="1" ht="15" customHeight="1">
      <c r="A209" s="25">
        <v>202</v>
      </c>
      <c r="B209" s="36">
        <v>44424</v>
      </c>
      <c r="C209" s="37" t="s">
        <v>425</v>
      </c>
      <c r="D209" s="48" t="s">
        <v>426</v>
      </c>
      <c r="E209" s="37" t="s">
        <v>179</v>
      </c>
      <c r="F209" s="37" t="s">
        <v>202</v>
      </c>
      <c r="G209" s="37">
        <v>35</v>
      </c>
      <c r="H209" s="37">
        <f>VLOOKUP(F209,'[1]USHA INT'!$A$3:$B$208,2,FALSE)</f>
        <v>27</v>
      </c>
      <c r="I209" s="37">
        <v>221</v>
      </c>
      <c r="J209" s="37">
        <f t="shared" si="3"/>
        <v>1166</v>
      </c>
      <c r="K209" s="37" t="s">
        <v>22</v>
      </c>
    </row>
    <row r="210" spans="1:11" s="29" customFormat="1" ht="15" customHeight="1">
      <c r="A210" s="25">
        <v>203</v>
      </c>
      <c r="B210" s="36">
        <v>44424</v>
      </c>
      <c r="C210" s="37" t="s">
        <v>492</v>
      </c>
      <c r="D210" s="48" t="s">
        <v>138</v>
      </c>
      <c r="E210" s="37" t="s">
        <v>179</v>
      </c>
      <c r="F210" s="37" t="s">
        <v>46</v>
      </c>
      <c r="G210" s="37">
        <v>48</v>
      </c>
      <c r="H210" s="37">
        <f>VLOOKUP(F210,'[1]USHA INT'!$A$3:$B$208,2,FALSE)</f>
        <v>27</v>
      </c>
      <c r="I210" s="37">
        <v>222</v>
      </c>
      <c r="J210" s="37">
        <f t="shared" si="3"/>
        <v>1518</v>
      </c>
      <c r="K210" s="37" t="s">
        <v>22</v>
      </c>
    </row>
    <row r="211" spans="1:11" s="29" customFormat="1" ht="15" customHeight="1">
      <c r="A211" s="25">
        <v>204</v>
      </c>
      <c r="B211" s="36">
        <v>44424</v>
      </c>
      <c r="C211" s="37" t="s">
        <v>493</v>
      </c>
      <c r="D211" s="48" t="s">
        <v>494</v>
      </c>
      <c r="E211" s="37" t="s">
        <v>179</v>
      </c>
      <c r="F211" s="37" t="s">
        <v>46</v>
      </c>
      <c r="G211" s="37">
        <v>78</v>
      </c>
      <c r="H211" s="37">
        <f>VLOOKUP(F211,'[1]USHA INT'!$A$3:$B$208,2,FALSE)</f>
        <v>27</v>
      </c>
      <c r="I211" s="37">
        <v>223</v>
      </c>
      <c r="J211" s="37">
        <f t="shared" si="3"/>
        <v>2329</v>
      </c>
      <c r="K211" s="37" t="s">
        <v>22</v>
      </c>
    </row>
    <row r="212" spans="1:11" s="29" customFormat="1" ht="15" customHeight="1">
      <c r="A212" s="25">
        <v>205</v>
      </c>
      <c r="B212" s="36">
        <v>44424</v>
      </c>
      <c r="C212" s="37" t="s">
        <v>507</v>
      </c>
      <c r="D212" s="48" t="s">
        <v>508</v>
      </c>
      <c r="E212" s="37" t="s">
        <v>179</v>
      </c>
      <c r="F212" s="37" t="s">
        <v>125</v>
      </c>
      <c r="G212" s="37">
        <v>15</v>
      </c>
      <c r="H212" s="37">
        <f>VLOOKUP(F212,'[1]USHA INT'!$A$3:$B$208,2,FALSE)</f>
        <v>28</v>
      </c>
      <c r="I212" s="37">
        <v>224</v>
      </c>
      <c r="J212" s="37">
        <f t="shared" si="3"/>
        <v>644</v>
      </c>
      <c r="K212" s="37" t="s">
        <v>22</v>
      </c>
    </row>
    <row r="213" spans="1:11" s="29" customFormat="1" ht="15" customHeight="1">
      <c r="A213" s="25">
        <v>206</v>
      </c>
      <c r="B213" s="36">
        <v>44424</v>
      </c>
      <c r="C213" s="37" t="s">
        <v>473</v>
      </c>
      <c r="D213" s="48" t="s">
        <v>474</v>
      </c>
      <c r="E213" s="37" t="s">
        <v>179</v>
      </c>
      <c r="F213" s="37" t="s">
        <v>475</v>
      </c>
      <c r="G213" s="37">
        <v>28</v>
      </c>
      <c r="H213" s="37">
        <f>VLOOKUP(F213,'[1]USHA INT'!$A$4:$C$208,3,FALSE)</f>
        <v>22</v>
      </c>
      <c r="I213" s="37">
        <v>225</v>
      </c>
      <c r="J213" s="37">
        <f t="shared" si="3"/>
        <v>841</v>
      </c>
      <c r="K213" s="37" t="s">
        <v>24</v>
      </c>
    </row>
    <row r="214" spans="1:11" s="29" customFormat="1" ht="15" customHeight="1">
      <c r="A214" s="25">
        <v>207</v>
      </c>
      <c r="B214" s="36">
        <v>44424</v>
      </c>
      <c r="C214" s="37" t="s">
        <v>467</v>
      </c>
      <c r="D214" s="48" t="s">
        <v>468</v>
      </c>
      <c r="E214" s="37" t="s">
        <v>179</v>
      </c>
      <c r="F214" s="37" t="s">
        <v>84</v>
      </c>
      <c r="G214" s="37">
        <v>30</v>
      </c>
      <c r="H214" s="37">
        <f>VLOOKUP(F214,'[1]USHA INT'!$A$3:$B$208,2,FALSE)</f>
        <v>26</v>
      </c>
      <c r="I214" s="37">
        <v>226</v>
      </c>
      <c r="J214" s="37">
        <f t="shared" si="3"/>
        <v>1006</v>
      </c>
      <c r="K214" s="37" t="s">
        <v>22</v>
      </c>
    </row>
    <row r="215" spans="1:11" s="29" customFormat="1" ht="15" customHeight="1">
      <c r="A215" s="25">
        <v>208</v>
      </c>
      <c r="B215" s="36">
        <v>44424</v>
      </c>
      <c r="C215" s="37" t="s">
        <v>557</v>
      </c>
      <c r="D215" s="48" t="s">
        <v>558</v>
      </c>
      <c r="E215" s="37" t="s">
        <v>179</v>
      </c>
      <c r="F215" s="37" t="s">
        <v>125</v>
      </c>
      <c r="G215" s="37">
        <v>34</v>
      </c>
      <c r="H215" s="37">
        <f>VLOOKUP(F215,'[1]USHA INT'!$A$4:$C$208,3,FALSE)</f>
        <v>24</v>
      </c>
      <c r="I215" s="37">
        <v>227</v>
      </c>
      <c r="J215" s="37">
        <f t="shared" si="3"/>
        <v>1043</v>
      </c>
      <c r="K215" s="37" t="s">
        <v>24</v>
      </c>
    </row>
    <row r="216" spans="1:11" s="29" customFormat="1" ht="15" customHeight="1">
      <c r="A216" s="25">
        <v>209</v>
      </c>
      <c r="B216" s="36">
        <v>44424</v>
      </c>
      <c r="C216" s="37" t="s">
        <v>433</v>
      </c>
      <c r="D216" s="48" t="s">
        <v>139</v>
      </c>
      <c r="E216" s="37" t="s">
        <v>179</v>
      </c>
      <c r="F216" s="37" t="s">
        <v>434</v>
      </c>
      <c r="G216" s="37">
        <v>9</v>
      </c>
      <c r="H216" s="37">
        <f>VLOOKUP(F216,'[1]USHA INT'!$A$3:$D$208,4,FALSE)</f>
        <v>18</v>
      </c>
      <c r="I216" s="37">
        <v>228</v>
      </c>
      <c r="J216" s="37">
        <f t="shared" si="3"/>
        <v>390</v>
      </c>
      <c r="K216" s="37" t="s">
        <v>30</v>
      </c>
    </row>
    <row r="217" spans="1:11" s="29" customFormat="1" ht="15" customHeight="1">
      <c r="A217" s="25">
        <v>210</v>
      </c>
      <c r="B217" s="36">
        <v>44424</v>
      </c>
      <c r="C217" s="37" t="s">
        <v>497</v>
      </c>
      <c r="D217" s="48" t="s">
        <v>498</v>
      </c>
      <c r="E217" s="37" t="s">
        <v>179</v>
      </c>
      <c r="F217" s="37" t="s">
        <v>173</v>
      </c>
      <c r="G217" s="37">
        <v>4</v>
      </c>
      <c r="H217" s="37">
        <f>VLOOKUP(F217,'[1]USHA INT'!$A$3:$D$208,4,FALSE)</f>
        <v>24</v>
      </c>
      <c r="I217" s="37">
        <v>229</v>
      </c>
      <c r="J217" s="37">
        <f t="shared" si="3"/>
        <v>325</v>
      </c>
      <c r="K217" s="37" t="s">
        <v>30</v>
      </c>
    </row>
    <row r="218" spans="1:11" s="29" customFormat="1" ht="15" customHeight="1">
      <c r="A218" s="25">
        <v>211</v>
      </c>
      <c r="B218" s="36">
        <v>44424</v>
      </c>
      <c r="C218" s="37" t="s">
        <v>488</v>
      </c>
      <c r="D218" s="48" t="s">
        <v>489</v>
      </c>
      <c r="E218" s="37" t="s">
        <v>179</v>
      </c>
      <c r="F218" s="37" t="s">
        <v>71</v>
      </c>
      <c r="G218" s="37">
        <v>4</v>
      </c>
      <c r="H218" s="37">
        <f>VLOOKUP(F218,'[1]USHA INT'!$A$4:$C$208,3,FALSE)</f>
        <v>30</v>
      </c>
      <c r="I218" s="37">
        <v>230</v>
      </c>
      <c r="J218" s="37">
        <f t="shared" si="3"/>
        <v>350</v>
      </c>
      <c r="K218" s="37" t="s">
        <v>24</v>
      </c>
    </row>
    <row r="219" spans="1:11" s="29" customFormat="1" ht="15" customHeight="1">
      <c r="A219" s="25">
        <v>212</v>
      </c>
      <c r="B219" s="36">
        <v>44424</v>
      </c>
      <c r="C219" s="37" t="s">
        <v>429</v>
      </c>
      <c r="D219" s="48" t="s">
        <v>430</v>
      </c>
      <c r="E219" s="37" t="s">
        <v>179</v>
      </c>
      <c r="F219" s="37" t="s">
        <v>93</v>
      </c>
      <c r="G219" s="37">
        <v>4</v>
      </c>
      <c r="H219" s="37">
        <f>VLOOKUP(F219,'[1]USHA INT'!$A$3:$D$208,4,FALSE)</f>
        <v>19</v>
      </c>
      <c r="I219" s="37">
        <v>231</v>
      </c>
      <c r="J219" s="37">
        <f t="shared" si="3"/>
        <v>307</v>
      </c>
      <c r="K219" s="37" t="s">
        <v>30</v>
      </c>
    </row>
    <row r="220" spans="1:11" s="29" customFormat="1" ht="15" customHeight="1">
      <c r="A220" s="25">
        <v>213</v>
      </c>
      <c r="B220" s="36">
        <v>44424</v>
      </c>
      <c r="C220" s="37" t="s">
        <v>495</v>
      </c>
      <c r="D220" s="48" t="s">
        <v>496</v>
      </c>
      <c r="E220" s="37" t="s">
        <v>179</v>
      </c>
      <c r="F220" s="37" t="s">
        <v>27</v>
      </c>
      <c r="G220" s="37">
        <v>10</v>
      </c>
      <c r="H220" s="37">
        <f>VLOOKUP(F220,'[1]USHA INT'!$A$3:$D$208,4,FALSE)</f>
        <v>19</v>
      </c>
      <c r="I220" s="37">
        <v>232</v>
      </c>
      <c r="J220" s="37">
        <f t="shared" si="3"/>
        <v>422</v>
      </c>
      <c r="K220" s="37" t="s">
        <v>30</v>
      </c>
    </row>
    <row r="221" spans="1:11" s="29" customFormat="1" ht="15" customHeight="1">
      <c r="A221" s="25">
        <v>214</v>
      </c>
      <c r="B221" s="36">
        <v>44424</v>
      </c>
      <c r="C221" s="37" t="s">
        <v>471</v>
      </c>
      <c r="D221" s="48" t="s">
        <v>472</v>
      </c>
      <c r="E221" s="37" t="s">
        <v>179</v>
      </c>
      <c r="F221" s="37" t="s">
        <v>33</v>
      </c>
      <c r="G221" s="37">
        <v>1</v>
      </c>
      <c r="H221" s="37">
        <f>VLOOKUP(F221,'[1]USHA INT'!$A$3:$I$208,9,FALSE)</f>
        <v>240</v>
      </c>
      <c r="I221" s="37">
        <v>233</v>
      </c>
      <c r="J221" s="37">
        <f t="shared" si="3"/>
        <v>473</v>
      </c>
      <c r="K221" s="37" t="s">
        <v>59</v>
      </c>
    </row>
    <row r="222" spans="1:11" s="29" customFormat="1" ht="15" customHeight="1">
      <c r="A222" s="25">
        <v>215</v>
      </c>
      <c r="B222" s="36">
        <v>44424</v>
      </c>
      <c r="C222" s="37" t="s">
        <v>673</v>
      </c>
      <c r="D222" s="48" t="s">
        <v>674</v>
      </c>
      <c r="E222" s="37" t="s">
        <v>179</v>
      </c>
      <c r="F222" s="37" t="s">
        <v>38</v>
      </c>
      <c r="G222" s="37">
        <v>63</v>
      </c>
      <c r="H222" s="37">
        <f>VLOOKUP(F222,'[1]USHA INT'!$A$3:$B$208,2,FALSE)</f>
        <v>27</v>
      </c>
      <c r="I222" s="37">
        <v>234</v>
      </c>
      <c r="J222" s="37">
        <f t="shared" si="3"/>
        <v>1935</v>
      </c>
      <c r="K222" s="37" t="s">
        <v>22</v>
      </c>
    </row>
    <row r="223" spans="1:11" s="29" customFormat="1" ht="15" customHeight="1">
      <c r="A223" s="25">
        <v>216</v>
      </c>
      <c r="B223" s="36">
        <v>44425</v>
      </c>
      <c r="C223" s="37" t="s">
        <v>1017</v>
      </c>
      <c r="D223" s="48" t="s">
        <v>1018</v>
      </c>
      <c r="E223" s="37" t="s">
        <v>179</v>
      </c>
      <c r="F223" s="37" t="s">
        <v>109</v>
      </c>
      <c r="G223" s="37">
        <v>2</v>
      </c>
      <c r="H223" s="37">
        <f>VLOOKUP(F223,'[1]USHA INT'!$A$3:$I$208,9,FALSE)</f>
        <v>240</v>
      </c>
      <c r="I223" s="37">
        <v>235</v>
      </c>
      <c r="J223" s="37">
        <f t="shared" si="3"/>
        <v>715</v>
      </c>
      <c r="K223" s="37" t="s">
        <v>59</v>
      </c>
    </row>
    <row r="224" spans="1:11" s="29" customFormat="1" ht="15" customHeight="1">
      <c r="A224" s="25">
        <v>217</v>
      </c>
      <c r="B224" s="36">
        <v>44425</v>
      </c>
      <c r="C224" s="37" t="s">
        <v>499</v>
      </c>
      <c r="D224" s="48" t="s">
        <v>500</v>
      </c>
      <c r="E224" s="37" t="s">
        <v>179</v>
      </c>
      <c r="F224" s="37" t="s">
        <v>27</v>
      </c>
      <c r="G224" s="37">
        <v>6</v>
      </c>
      <c r="H224" s="37">
        <f>VLOOKUP(F224,'[1]USHA INT'!$A$3:$B$208,2,FALSE)</f>
        <v>26</v>
      </c>
      <c r="I224" s="37">
        <v>236</v>
      </c>
      <c r="J224" s="37">
        <f t="shared" si="3"/>
        <v>392</v>
      </c>
      <c r="K224" s="37" t="s">
        <v>22</v>
      </c>
    </row>
    <row r="225" spans="1:11" s="29" customFormat="1" ht="15" customHeight="1">
      <c r="A225" s="25">
        <v>218</v>
      </c>
      <c r="B225" s="36">
        <v>44425</v>
      </c>
      <c r="C225" s="37" t="s">
        <v>490</v>
      </c>
      <c r="D225" s="48" t="s">
        <v>491</v>
      </c>
      <c r="E225" s="37" t="s">
        <v>179</v>
      </c>
      <c r="F225" s="37" t="s">
        <v>40</v>
      </c>
      <c r="G225" s="37">
        <v>2</v>
      </c>
      <c r="H225" s="37">
        <f>VLOOKUP(F225,'[1]USHA INT'!$A$3:$E$208,5,FALSE)</f>
        <v>42</v>
      </c>
      <c r="I225" s="37">
        <v>237</v>
      </c>
      <c r="J225" s="37">
        <f t="shared" si="3"/>
        <v>321</v>
      </c>
      <c r="K225" s="37" t="s">
        <v>48</v>
      </c>
    </row>
    <row r="226" spans="1:11" s="29" customFormat="1" ht="15" customHeight="1">
      <c r="A226" s="25">
        <v>219</v>
      </c>
      <c r="B226" s="36">
        <v>44425</v>
      </c>
      <c r="C226" s="37" t="s">
        <v>469</v>
      </c>
      <c r="D226" s="48" t="s">
        <v>470</v>
      </c>
      <c r="E226" s="37" t="s">
        <v>179</v>
      </c>
      <c r="F226" s="37" t="s">
        <v>33</v>
      </c>
      <c r="G226" s="37">
        <v>1</v>
      </c>
      <c r="H226" s="37">
        <f>VLOOKUP(F226,'[1]USHA INT'!$A$3:$I$208,9,FALSE)</f>
        <v>240</v>
      </c>
      <c r="I226" s="37">
        <v>238</v>
      </c>
      <c r="J226" s="37">
        <f t="shared" si="3"/>
        <v>478</v>
      </c>
      <c r="K226" s="37" t="s">
        <v>59</v>
      </c>
    </row>
    <row r="227" spans="1:11" s="29" customFormat="1" ht="15" customHeight="1">
      <c r="A227" s="25">
        <v>220</v>
      </c>
      <c r="B227" s="36">
        <v>44425</v>
      </c>
      <c r="C227" s="37" t="s">
        <v>531</v>
      </c>
      <c r="D227" s="48" t="s">
        <v>532</v>
      </c>
      <c r="E227" s="37" t="s">
        <v>179</v>
      </c>
      <c r="F227" s="37" t="s">
        <v>46</v>
      </c>
      <c r="G227" s="37">
        <v>27</v>
      </c>
      <c r="H227" s="37">
        <f>VLOOKUP(F227,'[1]USHA INT'!$A$3:$B$208,2,FALSE)</f>
        <v>27</v>
      </c>
      <c r="I227" s="37">
        <v>239</v>
      </c>
      <c r="J227" s="37">
        <f t="shared" si="3"/>
        <v>968</v>
      </c>
      <c r="K227" s="37" t="s">
        <v>22</v>
      </c>
    </row>
    <row r="228" spans="1:11" s="29" customFormat="1" ht="15" customHeight="1">
      <c r="A228" s="25">
        <v>221</v>
      </c>
      <c r="B228" s="36">
        <v>44425</v>
      </c>
      <c r="C228" s="37" t="s">
        <v>553</v>
      </c>
      <c r="D228" s="48" t="s">
        <v>554</v>
      </c>
      <c r="E228" s="37" t="s">
        <v>179</v>
      </c>
      <c r="F228" s="37" t="s">
        <v>71</v>
      </c>
      <c r="G228" s="37">
        <v>2</v>
      </c>
      <c r="H228" s="37">
        <f>VLOOKUP(F228,'[1]USHA INT'!$A$4:$C$208,3,FALSE)</f>
        <v>30</v>
      </c>
      <c r="I228" s="37">
        <v>240</v>
      </c>
      <c r="J228" s="37">
        <f t="shared" si="3"/>
        <v>300</v>
      </c>
      <c r="K228" s="37" t="s">
        <v>24</v>
      </c>
    </row>
    <row r="229" spans="1:11" s="29" customFormat="1" ht="15" customHeight="1">
      <c r="A229" s="25">
        <v>222</v>
      </c>
      <c r="B229" s="36">
        <v>44425</v>
      </c>
      <c r="C229" s="37" t="s">
        <v>515</v>
      </c>
      <c r="D229" s="48" t="s">
        <v>516</v>
      </c>
      <c r="E229" s="37" t="s">
        <v>179</v>
      </c>
      <c r="F229" s="37" t="s">
        <v>135</v>
      </c>
      <c r="G229" s="37">
        <v>5</v>
      </c>
      <c r="H229" s="37">
        <f>VLOOKUP(F229,'[1]USHA INT'!$A$3:$D$208,4,FALSE)</f>
        <v>20</v>
      </c>
      <c r="I229" s="37">
        <v>241</v>
      </c>
      <c r="J229" s="37">
        <f t="shared" si="3"/>
        <v>341</v>
      </c>
      <c r="K229" s="37" t="s">
        <v>30</v>
      </c>
    </row>
    <row r="230" spans="1:11" s="29" customFormat="1" ht="15" customHeight="1">
      <c r="A230" s="25">
        <v>223</v>
      </c>
      <c r="B230" s="36">
        <v>44425</v>
      </c>
      <c r="C230" s="37" t="s">
        <v>533</v>
      </c>
      <c r="D230" s="48" t="s">
        <v>534</v>
      </c>
      <c r="E230" s="37" t="s">
        <v>179</v>
      </c>
      <c r="F230" s="37" t="s">
        <v>109</v>
      </c>
      <c r="G230" s="37">
        <v>3</v>
      </c>
      <c r="H230" s="37">
        <f>VLOOKUP(F230,'[1]USHA INT'!$A$3:$E$208,5,FALSE)</f>
        <v>40</v>
      </c>
      <c r="I230" s="37">
        <v>242</v>
      </c>
      <c r="J230" s="37">
        <f t="shared" si="3"/>
        <v>362</v>
      </c>
      <c r="K230" s="37" t="s">
        <v>48</v>
      </c>
    </row>
    <row r="231" spans="1:11" s="29" customFormat="1" ht="15" customHeight="1">
      <c r="A231" s="25">
        <v>224</v>
      </c>
      <c r="B231" s="36">
        <v>44425</v>
      </c>
      <c r="C231" s="37" t="s">
        <v>514</v>
      </c>
      <c r="D231" s="48" t="s">
        <v>144</v>
      </c>
      <c r="E231" s="37" t="s">
        <v>179</v>
      </c>
      <c r="F231" s="37" t="s">
        <v>20</v>
      </c>
      <c r="G231" s="37">
        <v>17</v>
      </c>
      <c r="H231" s="37">
        <f>VLOOKUP(F231,'[1]USHA INT'!$A$3:$E$208,5,FALSE)</f>
        <v>40</v>
      </c>
      <c r="I231" s="37">
        <v>243</v>
      </c>
      <c r="J231" s="37">
        <f t="shared" si="3"/>
        <v>923</v>
      </c>
      <c r="K231" s="37" t="s">
        <v>48</v>
      </c>
    </row>
    <row r="232" spans="1:11" s="29" customFormat="1" ht="15" customHeight="1">
      <c r="A232" s="25">
        <v>225</v>
      </c>
      <c r="B232" s="36">
        <v>44425</v>
      </c>
      <c r="C232" s="37" t="s">
        <v>512</v>
      </c>
      <c r="D232" s="48" t="s">
        <v>513</v>
      </c>
      <c r="E232" s="37" t="s">
        <v>179</v>
      </c>
      <c r="F232" s="37" t="s">
        <v>110</v>
      </c>
      <c r="G232" s="37">
        <v>27</v>
      </c>
      <c r="H232" s="37">
        <f>VLOOKUP(F232,'[1]USHA INT'!$A$3:$B$208,2,FALSE)</f>
        <v>30</v>
      </c>
      <c r="I232" s="37">
        <v>244</v>
      </c>
      <c r="J232" s="37">
        <f t="shared" si="3"/>
        <v>1054</v>
      </c>
      <c r="K232" s="37" t="s">
        <v>22</v>
      </c>
    </row>
    <row r="233" spans="1:11" s="29" customFormat="1" ht="15" customHeight="1">
      <c r="A233" s="25">
        <v>226</v>
      </c>
      <c r="B233" s="36">
        <v>44425</v>
      </c>
      <c r="C233" s="37" t="s">
        <v>592</v>
      </c>
      <c r="D233" s="48" t="s">
        <v>141</v>
      </c>
      <c r="E233" s="37" t="s">
        <v>179</v>
      </c>
      <c r="F233" s="37" t="s">
        <v>89</v>
      </c>
      <c r="G233" s="37">
        <v>25</v>
      </c>
      <c r="H233" s="37">
        <f>VLOOKUP(F233,'[1]USHA INT'!$A$3:$B$208,2,FALSE)</f>
        <v>27</v>
      </c>
      <c r="I233" s="37">
        <v>245</v>
      </c>
      <c r="J233" s="37">
        <f t="shared" si="3"/>
        <v>920</v>
      </c>
      <c r="K233" s="37" t="s">
        <v>22</v>
      </c>
    </row>
    <row r="234" spans="1:11" s="29" customFormat="1" ht="15" customHeight="1">
      <c r="A234" s="25">
        <v>227</v>
      </c>
      <c r="B234" s="36">
        <v>44425</v>
      </c>
      <c r="C234" s="37" t="s">
        <v>562</v>
      </c>
      <c r="D234" s="48" t="s">
        <v>140</v>
      </c>
      <c r="E234" s="37" t="s">
        <v>179</v>
      </c>
      <c r="F234" s="37" t="s">
        <v>89</v>
      </c>
      <c r="G234" s="37">
        <v>3</v>
      </c>
      <c r="H234" s="37">
        <f>VLOOKUP(F234,'[1]USHA INT'!$A$3:$E$208,5,FALSE)</f>
        <v>40</v>
      </c>
      <c r="I234" s="37">
        <v>246</v>
      </c>
      <c r="J234" s="37">
        <f t="shared" si="3"/>
        <v>366</v>
      </c>
      <c r="K234" s="37" t="s">
        <v>48</v>
      </c>
    </row>
    <row r="235" spans="1:11" s="29" customFormat="1" ht="15" customHeight="1">
      <c r="A235" s="25">
        <v>228</v>
      </c>
      <c r="B235" s="36">
        <v>44425</v>
      </c>
      <c r="C235" s="37" t="s">
        <v>561</v>
      </c>
      <c r="D235" s="48" t="s">
        <v>142</v>
      </c>
      <c r="E235" s="37" t="s">
        <v>179</v>
      </c>
      <c r="F235" s="37" t="s">
        <v>40</v>
      </c>
      <c r="G235" s="37">
        <v>1</v>
      </c>
      <c r="H235" s="37">
        <f>VLOOKUP(F235,'[1]USHA INT'!$A$3:$E$208,5,FALSE)</f>
        <v>42</v>
      </c>
      <c r="I235" s="37">
        <v>247</v>
      </c>
      <c r="J235" s="37">
        <f t="shared" si="3"/>
        <v>289</v>
      </c>
      <c r="K235" s="37" t="s">
        <v>48</v>
      </c>
    </row>
    <row r="236" spans="1:11" s="29" customFormat="1" ht="15" customHeight="1">
      <c r="A236" s="25">
        <v>229</v>
      </c>
      <c r="B236" s="36">
        <v>44426</v>
      </c>
      <c r="C236" s="37" t="s">
        <v>559</v>
      </c>
      <c r="D236" s="48" t="s">
        <v>560</v>
      </c>
      <c r="E236" s="37" t="s">
        <v>179</v>
      </c>
      <c r="F236" s="37" t="s">
        <v>33</v>
      </c>
      <c r="G236" s="37">
        <v>1</v>
      </c>
      <c r="H236" s="37">
        <f>VLOOKUP(F236,'[1]USHA INT'!$A$3:$I$208,9,FALSE)</f>
        <v>240</v>
      </c>
      <c r="I236" s="37">
        <v>248</v>
      </c>
      <c r="J236" s="37">
        <f t="shared" si="3"/>
        <v>488</v>
      </c>
      <c r="K236" s="37" t="s">
        <v>59</v>
      </c>
    </row>
    <row r="237" spans="1:11" s="29" customFormat="1" ht="15" customHeight="1">
      <c r="A237" s="25">
        <v>230</v>
      </c>
      <c r="B237" s="36">
        <v>44426</v>
      </c>
      <c r="C237" s="37" t="s">
        <v>633</v>
      </c>
      <c r="D237" s="48" t="s">
        <v>634</v>
      </c>
      <c r="E237" s="37" t="s">
        <v>179</v>
      </c>
      <c r="F237" s="37" t="s">
        <v>53</v>
      </c>
      <c r="G237" s="37">
        <v>13</v>
      </c>
      <c r="H237" s="37">
        <f>VLOOKUP(F237,'[1]USHA INT'!$A$4:$C$208,3,FALSE)</f>
        <v>30</v>
      </c>
      <c r="I237" s="37">
        <v>249</v>
      </c>
      <c r="J237" s="37">
        <f t="shared" si="3"/>
        <v>639</v>
      </c>
      <c r="K237" s="37" t="s">
        <v>24</v>
      </c>
    </row>
    <row r="238" spans="1:11" s="29" customFormat="1" ht="15" customHeight="1">
      <c r="A238" s="25">
        <v>231</v>
      </c>
      <c r="B238" s="36">
        <v>44426</v>
      </c>
      <c r="C238" s="37" t="s">
        <v>555</v>
      </c>
      <c r="D238" s="48" t="s">
        <v>556</v>
      </c>
      <c r="E238" s="37" t="s">
        <v>179</v>
      </c>
      <c r="F238" s="37" t="s">
        <v>71</v>
      </c>
      <c r="G238" s="37">
        <v>4</v>
      </c>
      <c r="H238" s="37">
        <f>VLOOKUP(F238,'[1]USHA INT'!$A$3:$E$208,5,FALSE)</f>
        <v>60</v>
      </c>
      <c r="I238" s="37">
        <v>250</v>
      </c>
      <c r="J238" s="37">
        <f t="shared" si="3"/>
        <v>490</v>
      </c>
      <c r="K238" s="37" t="s">
        <v>48</v>
      </c>
    </row>
    <row r="239" spans="1:11" s="29" customFormat="1" ht="15" customHeight="1">
      <c r="A239" s="25">
        <v>232</v>
      </c>
      <c r="B239" s="36">
        <v>44426</v>
      </c>
      <c r="C239" s="37" t="s">
        <v>657</v>
      </c>
      <c r="D239" s="48" t="s">
        <v>146</v>
      </c>
      <c r="E239" s="37" t="s">
        <v>179</v>
      </c>
      <c r="F239" s="37" t="s">
        <v>71</v>
      </c>
      <c r="G239" s="37">
        <v>4</v>
      </c>
      <c r="H239" s="37">
        <f>VLOOKUP(F239,'[1]USHA INT'!$A$3:$B$208,2,FALSE)</f>
        <v>41</v>
      </c>
      <c r="I239" s="37">
        <v>251</v>
      </c>
      <c r="J239" s="37">
        <f t="shared" si="3"/>
        <v>415</v>
      </c>
      <c r="K239" s="37" t="s">
        <v>22</v>
      </c>
    </row>
    <row r="240" spans="1:11" s="29" customFormat="1" ht="15" customHeight="1">
      <c r="A240" s="25">
        <v>233</v>
      </c>
      <c r="B240" s="36">
        <v>44426</v>
      </c>
      <c r="C240" s="37" t="s">
        <v>658</v>
      </c>
      <c r="D240" s="48" t="s">
        <v>659</v>
      </c>
      <c r="E240" s="37" t="s">
        <v>179</v>
      </c>
      <c r="F240" s="37" t="s">
        <v>41</v>
      </c>
      <c r="G240" s="37">
        <v>10</v>
      </c>
      <c r="H240" s="37">
        <f>VLOOKUP(F240,'[1]USHA INT'!$A$3:$D$208,4,FALSE)</f>
        <v>24</v>
      </c>
      <c r="I240" s="37">
        <v>252</v>
      </c>
      <c r="J240" s="37">
        <f t="shared" si="3"/>
        <v>492</v>
      </c>
      <c r="K240" s="37" t="s">
        <v>30</v>
      </c>
    </row>
    <row r="241" spans="1:11" s="29" customFormat="1" ht="15" customHeight="1">
      <c r="A241" s="25">
        <v>234</v>
      </c>
      <c r="B241" s="36">
        <v>44426</v>
      </c>
      <c r="C241" s="37" t="s">
        <v>660</v>
      </c>
      <c r="D241" s="48" t="s">
        <v>661</v>
      </c>
      <c r="E241" s="37" t="s">
        <v>179</v>
      </c>
      <c r="F241" s="37" t="s">
        <v>41</v>
      </c>
      <c r="G241" s="37">
        <v>33</v>
      </c>
      <c r="H241" s="37">
        <f>VLOOKUP(F241,'[1]USHA INT'!$A$3:$E$208,5,FALSE)</f>
        <v>54</v>
      </c>
      <c r="I241" s="37">
        <v>253</v>
      </c>
      <c r="J241" s="37">
        <f t="shared" si="3"/>
        <v>2035</v>
      </c>
      <c r="K241" s="37" t="s">
        <v>48</v>
      </c>
    </row>
    <row r="242" spans="1:11" s="29" customFormat="1" ht="15" customHeight="1">
      <c r="A242" s="25">
        <v>235</v>
      </c>
      <c r="B242" s="36">
        <v>44426</v>
      </c>
      <c r="C242" s="37" t="s">
        <v>662</v>
      </c>
      <c r="D242" s="48" t="s">
        <v>145</v>
      </c>
      <c r="E242" s="37" t="s">
        <v>179</v>
      </c>
      <c r="F242" s="37" t="s">
        <v>41</v>
      </c>
      <c r="G242" s="37">
        <v>24</v>
      </c>
      <c r="H242" s="37">
        <f>VLOOKUP(F242,'[1]USHA INT'!$A$3:$E$208,5,FALSE)</f>
        <v>54</v>
      </c>
      <c r="I242" s="37">
        <v>254</v>
      </c>
      <c r="J242" s="37">
        <f t="shared" si="3"/>
        <v>1550</v>
      </c>
      <c r="K242" s="37" t="s">
        <v>48</v>
      </c>
    </row>
    <row r="243" spans="1:11" s="29" customFormat="1" ht="15" customHeight="1">
      <c r="A243" s="25">
        <v>236</v>
      </c>
      <c r="B243" s="36">
        <v>44426</v>
      </c>
      <c r="C243" s="37" t="s">
        <v>665</v>
      </c>
      <c r="D243" s="48" t="s">
        <v>147</v>
      </c>
      <c r="E243" s="37" t="s">
        <v>179</v>
      </c>
      <c r="F243" s="37" t="s">
        <v>103</v>
      </c>
      <c r="G243" s="37">
        <v>4</v>
      </c>
      <c r="H243" s="37">
        <f>VLOOKUP(F243,'[1]USHA INT'!$A$3:$D$208,4,FALSE)</f>
        <v>25</v>
      </c>
      <c r="I243" s="37">
        <v>255</v>
      </c>
      <c r="J243" s="37">
        <f t="shared" si="3"/>
        <v>355</v>
      </c>
      <c r="K243" s="37" t="s">
        <v>30</v>
      </c>
    </row>
    <row r="244" spans="1:11" s="29" customFormat="1" ht="15" customHeight="1">
      <c r="A244" s="25">
        <v>237</v>
      </c>
      <c r="B244" s="36">
        <v>44426</v>
      </c>
      <c r="C244" s="37" t="s">
        <v>666</v>
      </c>
      <c r="D244" s="48" t="s">
        <v>667</v>
      </c>
      <c r="E244" s="37" t="s">
        <v>179</v>
      </c>
      <c r="F244" s="37" t="s">
        <v>103</v>
      </c>
      <c r="G244" s="37">
        <v>38</v>
      </c>
      <c r="H244" s="37">
        <f>VLOOKUP(F244,'[1]USHA INT'!$A$3:$E$208,5,FALSE)</f>
        <v>60</v>
      </c>
      <c r="I244" s="37">
        <v>256</v>
      </c>
      <c r="J244" s="37">
        <f t="shared" si="3"/>
        <v>2536</v>
      </c>
      <c r="K244" s="37" t="s">
        <v>48</v>
      </c>
    </row>
    <row r="245" spans="1:11" s="29" customFormat="1" ht="15" customHeight="1">
      <c r="A245" s="25">
        <v>238</v>
      </c>
      <c r="B245" s="36">
        <v>44426</v>
      </c>
      <c r="C245" s="37" t="s">
        <v>668</v>
      </c>
      <c r="D245" s="48" t="s">
        <v>669</v>
      </c>
      <c r="E245" s="37" t="s">
        <v>179</v>
      </c>
      <c r="F245" s="37" t="s">
        <v>50</v>
      </c>
      <c r="G245" s="37">
        <v>107</v>
      </c>
      <c r="H245" s="37">
        <f>VLOOKUP(F245,'[1]USHA INT'!$A$4:$C$208,3,FALSE)</f>
        <v>20</v>
      </c>
      <c r="I245" s="37">
        <v>257</v>
      </c>
      <c r="J245" s="37">
        <f t="shared" si="3"/>
        <v>2397</v>
      </c>
      <c r="K245" s="37" t="s">
        <v>24</v>
      </c>
    </row>
    <row r="246" spans="1:11" s="29" customFormat="1" ht="15" customHeight="1">
      <c r="A246" s="25">
        <v>239</v>
      </c>
      <c r="B246" s="36">
        <v>44427</v>
      </c>
      <c r="C246" s="37" t="s">
        <v>635</v>
      </c>
      <c r="D246" s="48" t="s">
        <v>636</v>
      </c>
      <c r="E246" s="37" t="s">
        <v>179</v>
      </c>
      <c r="F246" s="37" t="s">
        <v>38</v>
      </c>
      <c r="G246" s="37">
        <v>6</v>
      </c>
      <c r="H246" s="37">
        <f>VLOOKUP(F246,'[1]USHA INT'!$A$4:$C$208,3,FALSE)</f>
        <v>22</v>
      </c>
      <c r="I246" s="37">
        <v>258</v>
      </c>
      <c r="J246" s="37">
        <f t="shared" si="3"/>
        <v>390</v>
      </c>
      <c r="K246" s="37" t="s">
        <v>24</v>
      </c>
    </row>
    <row r="247" spans="1:11" s="29" customFormat="1" ht="15" customHeight="1">
      <c r="A247" s="25">
        <v>240</v>
      </c>
      <c r="B247" s="36">
        <v>44427</v>
      </c>
      <c r="C247" s="37" t="s">
        <v>621</v>
      </c>
      <c r="D247" s="48" t="s">
        <v>622</v>
      </c>
      <c r="E247" s="37" t="s">
        <v>179</v>
      </c>
      <c r="F247" s="37" t="s">
        <v>38</v>
      </c>
      <c r="G247" s="37">
        <v>20</v>
      </c>
      <c r="H247" s="37">
        <f>VLOOKUP(F247,'[1]USHA INT'!$A$3:$B$208,2,FALSE)</f>
        <v>27</v>
      </c>
      <c r="I247" s="37">
        <v>259</v>
      </c>
      <c r="J247" s="37">
        <f t="shared" si="3"/>
        <v>799</v>
      </c>
      <c r="K247" s="37" t="s">
        <v>22</v>
      </c>
    </row>
    <row r="248" spans="1:11" s="29" customFormat="1" ht="15" customHeight="1">
      <c r="A248" s="25">
        <v>241</v>
      </c>
      <c r="B248" s="36">
        <v>44427</v>
      </c>
      <c r="C248" s="37" t="s">
        <v>565</v>
      </c>
      <c r="D248" s="48" t="s">
        <v>566</v>
      </c>
      <c r="E248" s="37" t="s">
        <v>179</v>
      </c>
      <c r="F248" s="37" t="s">
        <v>109</v>
      </c>
      <c r="G248" s="37">
        <v>10</v>
      </c>
      <c r="H248" s="37">
        <f>VLOOKUP(F248,'[1]USHA INT'!$A$4:$C$208,3,FALSE)</f>
        <v>22</v>
      </c>
      <c r="I248" s="37">
        <v>260</v>
      </c>
      <c r="J248" s="37">
        <f t="shared" si="3"/>
        <v>480</v>
      </c>
      <c r="K248" s="37" t="s">
        <v>24</v>
      </c>
    </row>
    <row r="249" spans="1:11" s="29" customFormat="1" ht="15" customHeight="1">
      <c r="A249" s="25">
        <v>242</v>
      </c>
      <c r="B249" s="36">
        <v>44427</v>
      </c>
      <c r="C249" s="37" t="s">
        <v>586</v>
      </c>
      <c r="D249" s="48" t="s">
        <v>149</v>
      </c>
      <c r="E249" s="37" t="s">
        <v>179</v>
      </c>
      <c r="F249" s="37" t="s">
        <v>44</v>
      </c>
      <c r="G249" s="37">
        <v>20</v>
      </c>
      <c r="H249" s="37">
        <f>VLOOKUP(F249,'[1]USHA INT'!$A$3:$B$208,2,FALSE)</f>
        <v>25</v>
      </c>
      <c r="I249" s="37">
        <v>261</v>
      </c>
      <c r="J249" s="37">
        <f t="shared" si="3"/>
        <v>761</v>
      </c>
      <c r="K249" s="37" t="s">
        <v>22</v>
      </c>
    </row>
    <row r="250" spans="1:11" s="29" customFormat="1" ht="15" customHeight="1">
      <c r="A250" s="25">
        <v>243</v>
      </c>
      <c r="B250" s="36">
        <v>44427</v>
      </c>
      <c r="C250" s="37" t="s">
        <v>588</v>
      </c>
      <c r="D250" s="48" t="s">
        <v>589</v>
      </c>
      <c r="E250" s="37" t="s">
        <v>179</v>
      </c>
      <c r="F250" s="37" t="s">
        <v>25</v>
      </c>
      <c r="G250" s="37">
        <v>6</v>
      </c>
      <c r="H250" s="37">
        <f>VLOOKUP(F250,'[1]USHA INT'!$A$4:$C$208,3,FALSE)</f>
        <v>25</v>
      </c>
      <c r="I250" s="37">
        <v>262</v>
      </c>
      <c r="J250" s="37">
        <f t="shared" si="3"/>
        <v>412</v>
      </c>
      <c r="K250" s="37" t="s">
        <v>24</v>
      </c>
    </row>
    <row r="251" spans="1:11" s="29" customFormat="1" ht="15" customHeight="1">
      <c r="A251" s="25">
        <v>244</v>
      </c>
      <c r="B251" s="36">
        <v>44427</v>
      </c>
      <c r="C251" s="37" t="s">
        <v>569</v>
      </c>
      <c r="D251" s="48" t="s">
        <v>570</v>
      </c>
      <c r="E251" s="37" t="s">
        <v>179</v>
      </c>
      <c r="F251" s="37" t="s">
        <v>46</v>
      </c>
      <c r="G251" s="37">
        <v>45</v>
      </c>
      <c r="H251" s="37">
        <f>VLOOKUP(F251,'[1]USHA INT'!$A$3:$B$208,2,FALSE)</f>
        <v>27</v>
      </c>
      <c r="I251" s="37">
        <v>263</v>
      </c>
      <c r="J251" s="37">
        <f t="shared" si="3"/>
        <v>1478</v>
      </c>
      <c r="K251" s="37" t="s">
        <v>22</v>
      </c>
    </row>
    <row r="252" spans="1:11" s="29" customFormat="1" ht="15" customHeight="1">
      <c r="A252" s="25">
        <v>245</v>
      </c>
      <c r="B252" s="36">
        <v>44427</v>
      </c>
      <c r="C252" s="37" t="s">
        <v>670</v>
      </c>
      <c r="D252" s="48" t="s">
        <v>671</v>
      </c>
      <c r="E252" s="37" t="s">
        <v>179</v>
      </c>
      <c r="F252" s="37" t="s">
        <v>23</v>
      </c>
      <c r="G252" s="37">
        <v>38</v>
      </c>
      <c r="H252" s="37">
        <f>VLOOKUP(F252,'[1]USHA INT'!$A$4:$C$208,3,FALSE)</f>
        <v>26</v>
      </c>
      <c r="I252" s="37">
        <v>264</v>
      </c>
      <c r="J252" s="37">
        <f t="shared" si="3"/>
        <v>1252</v>
      </c>
      <c r="K252" s="37" t="s">
        <v>24</v>
      </c>
    </row>
    <row r="253" spans="1:11" s="29" customFormat="1" ht="15" customHeight="1">
      <c r="A253" s="25">
        <v>246</v>
      </c>
      <c r="B253" s="36">
        <v>44427</v>
      </c>
      <c r="C253" s="37" t="s">
        <v>583</v>
      </c>
      <c r="D253" s="48" t="s">
        <v>152</v>
      </c>
      <c r="E253" s="37" t="s">
        <v>179</v>
      </c>
      <c r="F253" s="37" t="s">
        <v>54</v>
      </c>
      <c r="G253" s="37">
        <v>7</v>
      </c>
      <c r="H253" s="37">
        <f>VLOOKUP(F253,'[1]USHA INT'!$A$4:$C$208,3,FALSE)</f>
        <v>30</v>
      </c>
      <c r="I253" s="37">
        <v>265</v>
      </c>
      <c r="J253" s="37">
        <f t="shared" si="3"/>
        <v>475</v>
      </c>
      <c r="K253" s="37" t="s">
        <v>24</v>
      </c>
    </row>
    <row r="254" spans="1:11" s="29" customFormat="1" ht="15" customHeight="1">
      <c r="A254" s="25">
        <v>247</v>
      </c>
      <c r="B254" s="36">
        <v>44427</v>
      </c>
      <c r="C254" s="37" t="s">
        <v>567</v>
      </c>
      <c r="D254" s="48" t="s">
        <v>568</v>
      </c>
      <c r="E254" s="37" t="s">
        <v>179</v>
      </c>
      <c r="F254" s="37" t="s">
        <v>38</v>
      </c>
      <c r="G254" s="37">
        <v>15</v>
      </c>
      <c r="H254" s="37">
        <f>VLOOKUP(F254,'[1]USHA INT'!$A$3:$B$208,2,FALSE)</f>
        <v>27</v>
      </c>
      <c r="I254" s="37">
        <v>266</v>
      </c>
      <c r="J254" s="37">
        <f t="shared" si="3"/>
        <v>671</v>
      </c>
      <c r="K254" s="37" t="s">
        <v>22</v>
      </c>
    </row>
    <row r="255" spans="1:11" s="29" customFormat="1" ht="15" customHeight="1">
      <c r="A255" s="25">
        <v>248</v>
      </c>
      <c r="B255" s="36">
        <v>44427</v>
      </c>
      <c r="C255" s="37" t="s">
        <v>573</v>
      </c>
      <c r="D255" s="48" t="s">
        <v>150</v>
      </c>
      <c r="E255" s="37" t="s">
        <v>179</v>
      </c>
      <c r="F255" s="37" t="s">
        <v>27</v>
      </c>
      <c r="G255" s="37">
        <v>18</v>
      </c>
      <c r="H255" s="37">
        <f>VLOOKUP(F255,'[1]USHA INT'!$A$3:$D$208,4,FALSE)</f>
        <v>19</v>
      </c>
      <c r="I255" s="37">
        <v>267</v>
      </c>
      <c r="J255" s="37">
        <f t="shared" si="3"/>
        <v>609</v>
      </c>
      <c r="K255" s="37" t="s">
        <v>30</v>
      </c>
    </row>
    <row r="256" spans="1:11" s="29" customFormat="1" ht="15" customHeight="1">
      <c r="A256" s="25">
        <v>249</v>
      </c>
      <c r="B256" s="36">
        <v>44427</v>
      </c>
      <c r="C256" s="37" t="s">
        <v>571</v>
      </c>
      <c r="D256" s="48" t="s">
        <v>572</v>
      </c>
      <c r="E256" s="37" t="s">
        <v>179</v>
      </c>
      <c r="F256" s="37" t="s">
        <v>71</v>
      </c>
      <c r="G256" s="37">
        <v>5</v>
      </c>
      <c r="H256" s="37">
        <f>VLOOKUP(F256,'[1]USHA INT'!$A$3:$E$208,5,FALSE)</f>
        <v>60</v>
      </c>
      <c r="I256" s="37">
        <v>268</v>
      </c>
      <c r="J256" s="37">
        <f t="shared" si="3"/>
        <v>568</v>
      </c>
      <c r="K256" s="37" t="s">
        <v>48</v>
      </c>
    </row>
    <row r="257" spans="1:11" s="29" customFormat="1" ht="15" customHeight="1">
      <c r="A257" s="25">
        <v>250</v>
      </c>
      <c r="B257" s="36">
        <v>44427</v>
      </c>
      <c r="C257" s="37" t="s">
        <v>580</v>
      </c>
      <c r="D257" s="48" t="s">
        <v>581</v>
      </c>
      <c r="E257" s="37" t="s">
        <v>179</v>
      </c>
      <c r="F257" s="37" t="s">
        <v>582</v>
      </c>
      <c r="G257" s="37">
        <v>17</v>
      </c>
      <c r="H257" s="37">
        <v>26</v>
      </c>
      <c r="I257" s="37">
        <v>269</v>
      </c>
      <c r="J257" s="37">
        <f t="shared" si="3"/>
        <v>711</v>
      </c>
      <c r="K257" s="37" t="s">
        <v>30</v>
      </c>
    </row>
    <row r="258" spans="1:11" s="29" customFormat="1" ht="15" customHeight="1">
      <c r="A258" s="25">
        <v>251</v>
      </c>
      <c r="B258" s="36">
        <v>44427</v>
      </c>
      <c r="C258" s="37" t="s">
        <v>631</v>
      </c>
      <c r="D258" s="48" t="s">
        <v>632</v>
      </c>
      <c r="E258" s="37" t="s">
        <v>179</v>
      </c>
      <c r="F258" s="37" t="s">
        <v>28</v>
      </c>
      <c r="G258" s="37">
        <v>53</v>
      </c>
      <c r="H258" s="37">
        <f>VLOOKUP(F258,'[1]USHA INT'!$A$3:$D$208,4,FALSE)</f>
        <v>36</v>
      </c>
      <c r="I258" s="37">
        <v>270</v>
      </c>
      <c r="J258" s="37">
        <f t="shared" si="3"/>
        <v>2178</v>
      </c>
      <c r="K258" s="37" t="s">
        <v>30</v>
      </c>
    </row>
    <row r="259" spans="1:11" s="29" customFormat="1" ht="15" customHeight="1">
      <c r="A259" s="25">
        <v>252</v>
      </c>
      <c r="B259" s="36">
        <v>44427</v>
      </c>
      <c r="C259" s="37" t="s">
        <v>590</v>
      </c>
      <c r="D259" s="48" t="s">
        <v>148</v>
      </c>
      <c r="E259" s="37" t="s">
        <v>179</v>
      </c>
      <c r="F259" s="37" t="s">
        <v>112</v>
      </c>
      <c r="G259" s="37">
        <v>3</v>
      </c>
      <c r="H259" s="37">
        <f>VLOOKUP(F259,'[1]USHA INT'!$A$3:$D$208,4,FALSE)</f>
        <v>25</v>
      </c>
      <c r="I259" s="37">
        <v>271</v>
      </c>
      <c r="J259" s="37">
        <f t="shared" si="3"/>
        <v>346</v>
      </c>
      <c r="K259" s="37" t="s">
        <v>30</v>
      </c>
    </row>
    <row r="260" spans="1:11" s="29" customFormat="1" ht="15" customHeight="1">
      <c r="A260" s="25">
        <v>253</v>
      </c>
      <c r="B260" s="36">
        <v>44427</v>
      </c>
      <c r="C260" s="37" t="s">
        <v>563</v>
      </c>
      <c r="D260" s="48" t="s">
        <v>151</v>
      </c>
      <c r="E260" s="37" t="s">
        <v>179</v>
      </c>
      <c r="F260" s="37" t="s">
        <v>564</v>
      </c>
      <c r="G260" s="37">
        <v>2</v>
      </c>
      <c r="H260" s="37">
        <f>VLOOKUP(F260,'[1]USHA INT'!$A$3:$D$208,4,FALSE)</f>
        <v>19</v>
      </c>
      <c r="I260" s="37">
        <v>272</v>
      </c>
      <c r="J260" s="37">
        <f t="shared" si="3"/>
        <v>310</v>
      </c>
      <c r="K260" s="37" t="s">
        <v>30</v>
      </c>
    </row>
    <row r="261" spans="1:11" s="29" customFormat="1" ht="15" customHeight="1">
      <c r="A261" s="25">
        <v>254</v>
      </c>
      <c r="B261" s="36">
        <v>44427</v>
      </c>
      <c r="C261" s="37" t="s">
        <v>578</v>
      </c>
      <c r="D261" s="48" t="s">
        <v>579</v>
      </c>
      <c r="E261" s="37" t="s">
        <v>179</v>
      </c>
      <c r="F261" s="37" t="s">
        <v>104</v>
      </c>
      <c r="G261" s="37">
        <v>15</v>
      </c>
      <c r="H261" s="37">
        <f>VLOOKUP(F261,'[1]USHA INT'!$A$3:$D$208,4,FALSE)</f>
        <v>30</v>
      </c>
      <c r="I261" s="37">
        <v>273</v>
      </c>
      <c r="J261" s="37">
        <f t="shared" si="3"/>
        <v>723</v>
      </c>
      <c r="K261" s="37" t="s">
        <v>30</v>
      </c>
    </row>
    <row r="262" spans="1:11" s="29" customFormat="1" ht="15" customHeight="1">
      <c r="A262" s="25">
        <v>255</v>
      </c>
      <c r="B262" s="36">
        <v>44428</v>
      </c>
      <c r="C262" s="37" t="s">
        <v>1019</v>
      </c>
      <c r="D262" s="48" t="s">
        <v>1020</v>
      </c>
      <c r="E262" s="37" t="s">
        <v>179</v>
      </c>
      <c r="F262" s="37" t="s">
        <v>845</v>
      </c>
      <c r="G262" s="37">
        <v>16</v>
      </c>
      <c r="H262" s="37">
        <f>VLOOKUP(F262,'[1]USHA INT'!$A$3:$B$208,2,FALSE)</f>
        <v>35</v>
      </c>
      <c r="I262" s="37">
        <v>274</v>
      </c>
      <c r="J262" s="37">
        <f t="shared" si="3"/>
        <v>834</v>
      </c>
      <c r="K262" s="37" t="s">
        <v>22</v>
      </c>
    </row>
    <row r="263" spans="1:11" s="29" customFormat="1" ht="15" customHeight="1">
      <c r="A263" s="25">
        <v>256</v>
      </c>
      <c r="B263" s="36">
        <v>44428</v>
      </c>
      <c r="C263" s="37" t="s">
        <v>925</v>
      </c>
      <c r="D263" s="48" t="s">
        <v>926</v>
      </c>
      <c r="E263" s="37" t="s">
        <v>179</v>
      </c>
      <c r="F263" s="37" t="s">
        <v>421</v>
      </c>
      <c r="G263" s="37">
        <v>125</v>
      </c>
      <c r="H263" s="37">
        <f>VLOOKUP(F263,'[1]USHA INT'!$A$3:$B$208,2,FALSE)</f>
        <v>38</v>
      </c>
      <c r="I263" s="37">
        <v>275</v>
      </c>
      <c r="J263" s="37">
        <f t="shared" si="3"/>
        <v>5025</v>
      </c>
      <c r="K263" s="37" t="s">
        <v>22</v>
      </c>
    </row>
    <row r="264" spans="1:11" s="29" customFormat="1" ht="15" customHeight="1">
      <c r="A264" s="25">
        <v>257</v>
      </c>
      <c r="B264" s="36">
        <v>44428</v>
      </c>
      <c r="C264" s="37" t="s">
        <v>843</v>
      </c>
      <c r="D264" s="48" t="s">
        <v>844</v>
      </c>
      <c r="E264" s="37" t="s">
        <v>179</v>
      </c>
      <c r="F264" s="37" t="s">
        <v>845</v>
      </c>
      <c r="G264" s="37">
        <v>16</v>
      </c>
      <c r="H264" s="37">
        <f>VLOOKUP(F264,'[1]USHA INT'!$A$3:$B$208,2,FALSE)</f>
        <v>35</v>
      </c>
      <c r="I264" s="37">
        <v>276</v>
      </c>
      <c r="J264" s="37">
        <f t="shared" si="3"/>
        <v>836</v>
      </c>
      <c r="K264" s="37" t="s">
        <v>22</v>
      </c>
    </row>
    <row r="265" spans="1:11" s="29" customFormat="1" ht="15" customHeight="1">
      <c r="A265" s="25">
        <v>258</v>
      </c>
      <c r="B265" s="36">
        <v>44428</v>
      </c>
      <c r="C265" s="37" t="s">
        <v>971</v>
      </c>
      <c r="D265" s="48" t="s">
        <v>972</v>
      </c>
      <c r="E265" s="37" t="s">
        <v>179</v>
      </c>
      <c r="F265" s="37" t="s">
        <v>37</v>
      </c>
      <c r="G265" s="37">
        <v>9</v>
      </c>
      <c r="H265" s="37">
        <f>VLOOKUP(F265,'[1]USHA INT'!$A$3:$B$208,2,FALSE)</f>
        <v>42</v>
      </c>
      <c r="I265" s="37">
        <v>277</v>
      </c>
      <c r="J265" s="37">
        <f t="shared" ref="J265:J328" si="4">H265*G265+I265</f>
        <v>655</v>
      </c>
      <c r="K265" s="37" t="s">
        <v>22</v>
      </c>
    </row>
    <row r="266" spans="1:11" s="29" customFormat="1" ht="15" customHeight="1">
      <c r="A266" s="25">
        <v>259</v>
      </c>
      <c r="B266" s="36">
        <v>44428</v>
      </c>
      <c r="C266" s="37" t="s">
        <v>672</v>
      </c>
      <c r="D266" s="48" t="s">
        <v>154</v>
      </c>
      <c r="E266" s="37" t="s">
        <v>179</v>
      </c>
      <c r="F266" s="37" t="s">
        <v>20</v>
      </c>
      <c r="G266" s="37">
        <v>125</v>
      </c>
      <c r="H266" s="37">
        <f>VLOOKUP(F266,'[1]USHA INT'!$A$3:$B$208,2,FALSE)</f>
        <v>26</v>
      </c>
      <c r="I266" s="37">
        <v>278</v>
      </c>
      <c r="J266" s="37">
        <f t="shared" si="4"/>
        <v>3528</v>
      </c>
      <c r="K266" s="37" t="s">
        <v>22</v>
      </c>
    </row>
    <row r="267" spans="1:11" s="29" customFormat="1" ht="15" customHeight="1">
      <c r="A267" s="25">
        <v>260</v>
      </c>
      <c r="B267" s="36">
        <v>44428</v>
      </c>
      <c r="C267" s="37" t="s">
        <v>584</v>
      </c>
      <c r="D267" s="48" t="s">
        <v>585</v>
      </c>
      <c r="E267" s="37" t="s">
        <v>179</v>
      </c>
      <c r="F267" s="37" t="s">
        <v>44</v>
      </c>
      <c r="G267" s="37">
        <v>40</v>
      </c>
      <c r="H267" s="37">
        <f>VLOOKUP(F267,'[1]USHA INT'!$A$3:$B$208,2,FALSE)</f>
        <v>25</v>
      </c>
      <c r="I267" s="37">
        <v>279</v>
      </c>
      <c r="J267" s="37">
        <f t="shared" si="4"/>
        <v>1279</v>
      </c>
      <c r="K267" s="37" t="s">
        <v>22</v>
      </c>
    </row>
    <row r="268" spans="1:11" s="29" customFormat="1" ht="15" customHeight="1">
      <c r="A268" s="25">
        <v>261</v>
      </c>
      <c r="B268" s="36">
        <v>44428</v>
      </c>
      <c r="C268" s="37" t="s">
        <v>615</v>
      </c>
      <c r="D268" s="48" t="s">
        <v>616</v>
      </c>
      <c r="E268" s="37" t="s">
        <v>179</v>
      </c>
      <c r="F268" s="37" t="s">
        <v>38</v>
      </c>
      <c r="G268" s="37">
        <v>26</v>
      </c>
      <c r="H268" s="37">
        <f>VLOOKUP(F268,'[1]USHA INT'!$A$3:$B$208,2,FALSE)</f>
        <v>27</v>
      </c>
      <c r="I268" s="37">
        <v>280</v>
      </c>
      <c r="J268" s="37">
        <f t="shared" si="4"/>
        <v>982</v>
      </c>
      <c r="K268" s="37" t="s">
        <v>22</v>
      </c>
    </row>
    <row r="269" spans="1:11" s="29" customFormat="1" ht="15" customHeight="1">
      <c r="A269" s="25">
        <v>262</v>
      </c>
      <c r="B269" s="36">
        <v>44428</v>
      </c>
      <c r="C269" s="37" t="s">
        <v>600</v>
      </c>
      <c r="D269" s="48" t="s">
        <v>601</v>
      </c>
      <c r="E269" s="37" t="s">
        <v>179</v>
      </c>
      <c r="F269" s="37" t="s">
        <v>103</v>
      </c>
      <c r="G269" s="37">
        <v>7</v>
      </c>
      <c r="H269" s="37">
        <f>VLOOKUP(F269,'[1]USHA INT'!$A$3:$E$208,5,FALSE)</f>
        <v>60</v>
      </c>
      <c r="I269" s="37">
        <v>281</v>
      </c>
      <c r="J269" s="37">
        <f t="shared" si="4"/>
        <v>701</v>
      </c>
      <c r="K269" s="37" t="s">
        <v>48</v>
      </c>
    </row>
    <row r="270" spans="1:11" s="29" customFormat="1" ht="15" customHeight="1">
      <c r="A270" s="25">
        <v>263</v>
      </c>
      <c r="B270" s="36">
        <v>44428</v>
      </c>
      <c r="C270" s="37" t="s">
        <v>597</v>
      </c>
      <c r="D270" s="48" t="s">
        <v>598</v>
      </c>
      <c r="E270" s="37" t="s">
        <v>179</v>
      </c>
      <c r="F270" s="37" t="s">
        <v>89</v>
      </c>
      <c r="G270" s="37">
        <v>6</v>
      </c>
      <c r="H270" s="37">
        <f>VLOOKUP(F270,'[1]USHA INT'!$A$3:$E$208,5,FALSE)</f>
        <v>40</v>
      </c>
      <c r="I270" s="37">
        <v>282</v>
      </c>
      <c r="J270" s="37">
        <f t="shared" si="4"/>
        <v>522</v>
      </c>
      <c r="K270" s="37" t="s">
        <v>48</v>
      </c>
    </row>
    <row r="271" spans="1:11" s="29" customFormat="1" ht="15" customHeight="1">
      <c r="A271" s="25">
        <v>264</v>
      </c>
      <c r="B271" s="36">
        <v>44428</v>
      </c>
      <c r="C271" s="37" t="s">
        <v>608</v>
      </c>
      <c r="D271" s="48" t="s">
        <v>609</v>
      </c>
      <c r="E271" s="37" t="s">
        <v>179</v>
      </c>
      <c r="F271" s="37" t="s">
        <v>78</v>
      </c>
      <c r="G271" s="37">
        <v>16</v>
      </c>
      <c r="H271" s="37">
        <f>VLOOKUP(F271,'[1]USHA INT'!$A$3:$B$208,2,FALSE)</f>
        <v>26</v>
      </c>
      <c r="I271" s="37">
        <v>283</v>
      </c>
      <c r="J271" s="37">
        <f t="shared" si="4"/>
        <v>699</v>
      </c>
      <c r="K271" s="37" t="s">
        <v>22</v>
      </c>
    </row>
    <row r="272" spans="1:11" s="29" customFormat="1" ht="15" customHeight="1">
      <c r="A272" s="25">
        <v>265</v>
      </c>
      <c r="B272" s="36">
        <v>44428</v>
      </c>
      <c r="C272" s="37" t="s">
        <v>612</v>
      </c>
      <c r="D272" s="48" t="s">
        <v>153</v>
      </c>
      <c r="E272" s="37" t="s">
        <v>179</v>
      </c>
      <c r="F272" s="37" t="s">
        <v>40</v>
      </c>
      <c r="G272" s="37">
        <v>4</v>
      </c>
      <c r="H272" s="37">
        <f>VLOOKUP(F272,'[1]USHA INT'!$A$3:$E$208,5,FALSE)</f>
        <v>42</v>
      </c>
      <c r="I272" s="37">
        <v>284</v>
      </c>
      <c r="J272" s="37">
        <f t="shared" si="4"/>
        <v>452</v>
      </c>
      <c r="K272" s="37" t="s">
        <v>48</v>
      </c>
    </row>
    <row r="273" spans="1:11" s="29" customFormat="1" ht="15" customHeight="1">
      <c r="A273" s="25">
        <v>266</v>
      </c>
      <c r="B273" s="36">
        <v>44428</v>
      </c>
      <c r="C273" s="37" t="s">
        <v>613</v>
      </c>
      <c r="D273" s="48" t="s">
        <v>614</v>
      </c>
      <c r="E273" s="37" t="s">
        <v>179</v>
      </c>
      <c r="F273" s="37" t="s">
        <v>40</v>
      </c>
      <c r="G273" s="37">
        <v>1</v>
      </c>
      <c r="H273" s="37">
        <f>VLOOKUP(F273,'[1]USHA INT'!$A$3:$E$208,5,FALSE)</f>
        <v>42</v>
      </c>
      <c r="I273" s="37">
        <v>285</v>
      </c>
      <c r="J273" s="37">
        <f t="shared" si="4"/>
        <v>327</v>
      </c>
      <c r="K273" s="37" t="s">
        <v>48</v>
      </c>
    </row>
    <row r="274" spans="1:11" s="29" customFormat="1" ht="15" customHeight="1">
      <c r="A274" s="25">
        <v>267</v>
      </c>
      <c r="B274" s="36">
        <v>44428</v>
      </c>
      <c r="C274" s="37" t="s">
        <v>645</v>
      </c>
      <c r="D274" s="48" t="s">
        <v>646</v>
      </c>
      <c r="E274" s="37" t="s">
        <v>179</v>
      </c>
      <c r="F274" s="37" t="s">
        <v>56</v>
      </c>
      <c r="G274" s="37">
        <v>5</v>
      </c>
      <c r="H274" s="37">
        <f>VLOOKUP(F274,'[1]USHA INT'!$A$3:$D$208,4,FALSE)</f>
        <v>25</v>
      </c>
      <c r="I274" s="37">
        <v>286</v>
      </c>
      <c r="J274" s="37">
        <f t="shared" si="4"/>
        <v>411</v>
      </c>
      <c r="K274" s="37" t="s">
        <v>30</v>
      </c>
    </row>
    <row r="275" spans="1:11" s="29" customFormat="1" ht="15" customHeight="1">
      <c r="A275" s="25">
        <v>268</v>
      </c>
      <c r="B275" s="36">
        <v>44428</v>
      </c>
      <c r="C275" s="37" t="s">
        <v>610</v>
      </c>
      <c r="D275" s="48" t="s">
        <v>611</v>
      </c>
      <c r="E275" s="37" t="s">
        <v>179</v>
      </c>
      <c r="F275" s="37" t="s">
        <v>135</v>
      </c>
      <c r="G275" s="37">
        <v>5</v>
      </c>
      <c r="H275" s="37">
        <f>VLOOKUP(F275,'[1]USHA INT'!$A$3:$D$208,4,FALSE)</f>
        <v>20</v>
      </c>
      <c r="I275" s="37">
        <v>287</v>
      </c>
      <c r="J275" s="37">
        <f t="shared" si="4"/>
        <v>387</v>
      </c>
      <c r="K275" s="37" t="s">
        <v>30</v>
      </c>
    </row>
    <row r="276" spans="1:11" s="29" customFormat="1" ht="15" customHeight="1">
      <c r="A276" s="25">
        <v>269</v>
      </c>
      <c r="B276" s="36">
        <v>44428</v>
      </c>
      <c r="C276" s="37" t="s">
        <v>593</v>
      </c>
      <c r="D276" s="48" t="s">
        <v>594</v>
      </c>
      <c r="E276" s="37" t="s">
        <v>179</v>
      </c>
      <c r="F276" s="37" t="s">
        <v>46</v>
      </c>
      <c r="G276" s="37">
        <v>30</v>
      </c>
      <c r="H276" s="37">
        <f>VLOOKUP(F276,'[1]USHA INT'!$A$3:$B$208,2,FALSE)</f>
        <v>27</v>
      </c>
      <c r="I276" s="37">
        <v>288</v>
      </c>
      <c r="J276" s="37">
        <f t="shared" si="4"/>
        <v>1098</v>
      </c>
      <c r="K276" s="37" t="s">
        <v>22</v>
      </c>
    </row>
    <row r="277" spans="1:11" s="29" customFormat="1" ht="15" customHeight="1">
      <c r="A277" s="25">
        <v>270</v>
      </c>
      <c r="B277" s="36">
        <v>44428</v>
      </c>
      <c r="C277" s="37" t="s">
        <v>619</v>
      </c>
      <c r="D277" s="48" t="s">
        <v>620</v>
      </c>
      <c r="E277" s="37" t="s">
        <v>179</v>
      </c>
      <c r="F277" s="37" t="s">
        <v>58</v>
      </c>
      <c r="G277" s="37">
        <v>3</v>
      </c>
      <c r="H277" s="37">
        <f>VLOOKUP(F277,'[1]USHA INT'!$A$4:$C$208,3,FALSE)</f>
        <v>20</v>
      </c>
      <c r="I277" s="37">
        <v>289</v>
      </c>
      <c r="J277" s="37">
        <f t="shared" si="4"/>
        <v>349</v>
      </c>
      <c r="K277" s="37" t="s">
        <v>24</v>
      </c>
    </row>
    <row r="278" spans="1:11" s="29" customFormat="1" ht="15" customHeight="1">
      <c r="A278" s="25">
        <v>271</v>
      </c>
      <c r="B278" s="36">
        <v>44428</v>
      </c>
      <c r="C278" s="37" t="s">
        <v>574</v>
      </c>
      <c r="D278" s="48" t="s">
        <v>575</v>
      </c>
      <c r="E278" s="37" t="s">
        <v>179</v>
      </c>
      <c r="F278" s="37" t="s">
        <v>44</v>
      </c>
      <c r="G278" s="37">
        <v>25</v>
      </c>
      <c r="H278" s="37">
        <f>VLOOKUP(F278,'[1]USHA INT'!$A$3:$E$208,5,FALSE)</f>
        <v>40</v>
      </c>
      <c r="I278" s="37">
        <v>290</v>
      </c>
      <c r="J278" s="37">
        <f t="shared" si="4"/>
        <v>1290</v>
      </c>
      <c r="K278" s="37" t="s">
        <v>48</v>
      </c>
    </row>
    <row r="279" spans="1:11" s="29" customFormat="1" ht="15" customHeight="1">
      <c r="A279" s="25">
        <v>272</v>
      </c>
      <c r="B279" s="36">
        <v>44428</v>
      </c>
      <c r="C279" s="37" t="s">
        <v>591</v>
      </c>
      <c r="D279" s="48" t="s">
        <v>156</v>
      </c>
      <c r="E279" s="37" t="s">
        <v>179</v>
      </c>
      <c r="F279" s="37" t="s">
        <v>84</v>
      </c>
      <c r="G279" s="37">
        <v>24</v>
      </c>
      <c r="H279" s="37">
        <f>VLOOKUP(F279,'[1]USHA INT'!$A$3:$B$208,2,FALSE)</f>
        <v>26</v>
      </c>
      <c r="I279" s="37">
        <v>291</v>
      </c>
      <c r="J279" s="37">
        <f t="shared" si="4"/>
        <v>915</v>
      </c>
      <c r="K279" s="37" t="s">
        <v>22</v>
      </c>
    </row>
    <row r="280" spans="1:11" s="29" customFormat="1" ht="15" customHeight="1">
      <c r="A280" s="25">
        <v>273</v>
      </c>
      <c r="B280" s="36">
        <v>44428</v>
      </c>
      <c r="C280" s="37" t="s">
        <v>603</v>
      </c>
      <c r="D280" s="48" t="s">
        <v>604</v>
      </c>
      <c r="E280" s="37" t="s">
        <v>179</v>
      </c>
      <c r="F280" s="37" t="s">
        <v>605</v>
      </c>
      <c r="G280" s="37">
        <v>5</v>
      </c>
      <c r="H280" s="37">
        <f>VLOOKUP(F280,'[1]USHA INT'!$A$3:$D$208,4,FALSE)</f>
        <v>24</v>
      </c>
      <c r="I280" s="37">
        <v>292</v>
      </c>
      <c r="J280" s="37">
        <f t="shared" si="4"/>
        <v>412</v>
      </c>
      <c r="K280" s="37" t="s">
        <v>30</v>
      </c>
    </row>
    <row r="281" spans="1:11" s="29" customFormat="1" ht="15" customHeight="1">
      <c r="A281" s="25">
        <v>274</v>
      </c>
      <c r="B281" s="36">
        <v>44428</v>
      </c>
      <c r="C281" s="37" t="s">
        <v>627</v>
      </c>
      <c r="D281" s="48" t="s">
        <v>628</v>
      </c>
      <c r="E281" s="37" t="s">
        <v>179</v>
      </c>
      <c r="F281" s="37" t="s">
        <v>71</v>
      </c>
      <c r="G281" s="37">
        <v>16</v>
      </c>
      <c r="H281" s="37">
        <f>VLOOKUP(F281,'[1]USHA INT'!$A$3:$B$208,2,FALSE)</f>
        <v>41</v>
      </c>
      <c r="I281" s="37">
        <v>293</v>
      </c>
      <c r="J281" s="37">
        <f t="shared" si="4"/>
        <v>949</v>
      </c>
      <c r="K281" s="37" t="s">
        <v>22</v>
      </c>
    </row>
    <row r="282" spans="1:11" s="29" customFormat="1" ht="15" customHeight="1">
      <c r="A282" s="25">
        <v>275</v>
      </c>
      <c r="B282" s="36">
        <v>44428</v>
      </c>
      <c r="C282" s="37" t="s">
        <v>625</v>
      </c>
      <c r="D282" s="48" t="s">
        <v>626</v>
      </c>
      <c r="E282" s="37" t="s">
        <v>179</v>
      </c>
      <c r="F282" s="37" t="s">
        <v>58</v>
      </c>
      <c r="G282" s="37">
        <v>19</v>
      </c>
      <c r="H282" s="37">
        <f>VLOOKUP(F282,'[1]USHA INT'!$A$3:$B$208,2,FALSE)</f>
        <v>26</v>
      </c>
      <c r="I282" s="37">
        <v>294</v>
      </c>
      <c r="J282" s="37">
        <f t="shared" si="4"/>
        <v>788</v>
      </c>
      <c r="K282" s="37" t="s">
        <v>22</v>
      </c>
    </row>
    <row r="283" spans="1:11" s="29" customFormat="1" ht="15" customHeight="1">
      <c r="A283" s="25">
        <v>276</v>
      </c>
      <c r="B283" s="36">
        <v>44428</v>
      </c>
      <c r="C283" s="37" t="s">
        <v>599</v>
      </c>
      <c r="D283" s="48" t="s">
        <v>155</v>
      </c>
      <c r="E283" s="37" t="s">
        <v>179</v>
      </c>
      <c r="F283" s="37" t="s">
        <v>103</v>
      </c>
      <c r="G283" s="37">
        <v>19</v>
      </c>
      <c r="H283" s="37">
        <f>VLOOKUP(F283,'[1]USHA INT'!$A$3:$E$208,5,FALSE)</f>
        <v>60</v>
      </c>
      <c r="I283" s="37">
        <v>295</v>
      </c>
      <c r="J283" s="37">
        <f t="shared" si="4"/>
        <v>1435</v>
      </c>
      <c r="K283" s="37" t="s">
        <v>48</v>
      </c>
    </row>
    <row r="284" spans="1:11" s="29" customFormat="1" ht="15" customHeight="1">
      <c r="A284" s="25">
        <v>277</v>
      </c>
      <c r="B284" s="36">
        <v>44428</v>
      </c>
      <c r="C284" s="37" t="s">
        <v>595</v>
      </c>
      <c r="D284" s="48" t="s">
        <v>596</v>
      </c>
      <c r="E284" s="37" t="s">
        <v>179</v>
      </c>
      <c r="F284" s="37" t="s">
        <v>89</v>
      </c>
      <c r="G284" s="37">
        <v>23</v>
      </c>
      <c r="H284" s="37">
        <f>VLOOKUP(F284,'[1]USHA INT'!$A$3:$B$208,2,FALSE)</f>
        <v>27</v>
      </c>
      <c r="I284" s="37">
        <v>296</v>
      </c>
      <c r="J284" s="37">
        <f t="shared" si="4"/>
        <v>917</v>
      </c>
      <c r="K284" s="37" t="s">
        <v>22</v>
      </c>
    </row>
    <row r="285" spans="1:11" s="29" customFormat="1" ht="15" customHeight="1">
      <c r="A285" s="25">
        <v>278</v>
      </c>
      <c r="B285" s="36">
        <v>44428</v>
      </c>
      <c r="C285" s="37" t="s">
        <v>576</v>
      </c>
      <c r="D285" s="48" t="s">
        <v>577</v>
      </c>
      <c r="E285" s="37" t="s">
        <v>179</v>
      </c>
      <c r="F285" s="37" t="s">
        <v>44</v>
      </c>
      <c r="G285" s="37">
        <v>50</v>
      </c>
      <c r="H285" s="37">
        <f>VLOOKUP(F285,'[1]USHA INT'!$A$3:$B$208,2,FALSE)</f>
        <v>25</v>
      </c>
      <c r="I285" s="37">
        <v>297</v>
      </c>
      <c r="J285" s="37">
        <f t="shared" si="4"/>
        <v>1547</v>
      </c>
      <c r="K285" s="37" t="s">
        <v>22</v>
      </c>
    </row>
    <row r="286" spans="1:11" s="29" customFormat="1" ht="15" customHeight="1">
      <c r="A286" s="25">
        <v>279</v>
      </c>
      <c r="B286" s="36">
        <v>44428</v>
      </c>
      <c r="C286" s="37" t="s">
        <v>623</v>
      </c>
      <c r="D286" s="48" t="s">
        <v>624</v>
      </c>
      <c r="E286" s="37" t="s">
        <v>179</v>
      </c>
      <c r="F286" s="37" t="s">
        <v>117</v>
      </c>
      <c r="G286" s="37">
        <v>14</v>
      </c>
      <c r="H286" s="37">
        <f>VLOOKUP(F286,'[1]USHA INT'!$A$3:$D$208,4,FALSE)</f>
        <v>29</v>
      </c>
      <c r="I286" s="37">
        <v>298</v>
      </c>
      <c r="J286" s="37">
        <f t="shared" si="4"/>
        <v>704</v>
      </c>
      <c r="K286" s="37" t="s">
        <v>30</v>
      </c>
    </row>
    <row r="287" spans="1:11" s="29" customFormat="1" ht="15" customHeight="1">
      <c r="A287" s="25">
        <v>280</v>
      </c>
      <c r="B287" s="36">
        <v>44428</v>
      </c>
      <c r="C287" s="37" t="s">
        <v>587</v>
      </c>
      <c r="D287" s="48" t="s">
        <v>157</v>
      </c>
      <c r="E287" s="37" t="s">
        <v>179</v>
      </c>
      <c r="F287" s="37" t="s">
        <v>44</v>
      </c>
      <c r="G287" s="37">
        <v>17</v>
      </c>
      <c r="H287" s="37">
        <f>VLOOKUP(F287,'[1]USHA INT'!$A$3:$E$208,5,FALSE)</f>
        <v>40</v>
      </c>
      <c r="I287" s="37">
        <v>299</v>
      </c>
      <c r="J287" s="37">
        <f t="shared" si="4"/>
        <v>979</v>
      </c>
      <c r="K287" s="37" t="s">
        <v>48</v>
      </c>
    </row>
    <row r="288" spans="1:11" s="29" customFormat="1" ht="15" customHeight="1">
      <c r="A288" s="25">
        <v>281</v>
      </c>
      <c r="B288" s="36">
        <v>44428</v>
      </c>
      <c r="C288" s="37" t="s">
        <v>606</v>
      </c>
      <c r="D288" s="48" t="s">
        <v>607</v>
      </c>
      <c r="E288" s="37" t="s">
        <v>179</v>
      </c>
      <c r="F288" s="37" t="s">
        <v>46</v>
      </c>
      <c r="G288" s="37">
        <v>43</v>
      </c>
      <c r="H288" s="37">
        <f>VLOOKUP(F288,'[1]USHA INT'!$A$3:$B$208,2,FALSE)</f>
        <v>27</v>
      </c>
      <c r="I288" s="37">
        <v>300</v>
      </c>
      <c r="J288" s="37">
        <f t="shared" si="4"/>
        <v>1461</v>
      </c>
      <c r="K288" s="37" t="s">
        <v>22</v>
      </c>
    </row>
    <row r="289" spans="1:11" s="29" customFormat="1" ht="15" customHeight="1">
      <c r="A289" s="25">
        <v>282</v>
      </c>
      <c r="B289" s="36">
        <v>44428</v>
      </c>
      <c r="C289" s="37" t="s">
        <v>647</v>
      </c>
      <c r="D289" s="48" t="s">
        <v>648</v>
      </c>
      <c r="E289" s="37" t="s">
        <v>179</v>
      </c>
      <c r="F289" s="37" t="s">
        <v>67</v>
      </c>
      <c r="G289" s="37">
        <v>12</v>
      </c>
      <c r="H289" s="37">
        <f>VLOOKUP(F289,'[1]USHA INT'!$A$3:$E$208,5,FALSE)</f>
        <v>40</v>
      </c>
      <c r="I289" s="37">
        <v>301</v>
      </c>
      <c r="J289" s="37">
        <f t="shared" si="4"/>
        <v>781</v>
      </c>
      <c r="K289" s="37" t="s">
        <v>48</v>
      </c>
    </row>
    <row r="290" spans="1:11" s="29" customFormat="1" ht="15" customHeight="1">
      <c r="A290" s="25">
        <v>283</v>
      </c>
      <c r="B290" s="36">
        <v>44428</v>
      </c>
      <c r="C290" s="37" t="s">
        <v>649</v>
      </c>
      <c r="D290" s="48" t="s">
        <v>650</v>
      </c>
      <c r="E290" s="37" t="s">
        <v>179</v>
      </c>
      <c r="F290" s="37" t="s">
        <v>67</v>
      </c>
      <c r="G290" s="37">
        <v>14</v>
      </c>
      <c r="H290" s="37">
        <f>VLOOKUP(F290,'[1]USHA INT'!$A$3:$B$208,2,FALSE)</f>
        <v>26</v>
      </c>
      <c r="I290" s="37">
        <v>302</v>
      </c>
      <c r="J290" s="37">
        <f t="shared" si="4"/>
        <v>666</v>
      </c>
      <c r="K290" s="37" t="s">
        <v>22</v>
      </c>
    </row>
    <row r="291" spans="1:11" s="29" customFormat="1" ht="15" customHeight="1">
      <c r="A291" s="25">
        <v>284</v>
      </c>
      <c r="B291" s="36">
        <v>44428</v>
      </c>
      <c r="C291" s="37" t="s">
        <v>651</v>
      </c>
      <c r="D291" s="48" t="s">
        <v>652</v>
      </c>
      <c r="E291" s="37" t="s">
        <v>179</v>
      </c>
      <c r="F291" s="37" t="s">
        <v>27</v>
      </c>
      <c r="G291" s="37">
        <v>268</v>
      </c>
      <c r="H291" s="37">
        <f>VLOOKUP(F291,'[1]USHA INT'!$A$3:$B$208,2,FALSE)</f>
        <v>26</v>
      </c>
      <c r="I291" s="37">
        <v>303</v>
      </c>
      <c r="J291" s="37">
        <f t="shared" si="4"/>
        <v>7271</v>
      </c>
      <c r="K291" s="37" t="s">
        <v>22</v>
      </c>
    </row>
    <row r="292" spans="1:11" s="29" customFormat="1" ht="15" customHeight="1">
      <c r="A292" s="25">
        <v>285</v>
      </c>
      <c r="B292" s="36">
        <v>44428</v>
      </c>
      <c r="C292" s="37" t="s">
        <v>602</v>
      </c>
      <c r="D292" s="48" t="s">
        <v>161</v>
      </c>
      <c r="E292" s="37" t="s">
        <v>179</v>
      </c>
      <c r="F292" s="37" t="s">
        <v>89</v>
      </c>
      <c r="G292" s="37">
        <v>27</v>
      </c>
      <c r="H292" s="37">
        <f>VLOOKUP(F292,'[1]USHA INT'!$A$3:$B$208,2,FALSE)</f>
        <v>27</v>
      </c>
      <c r="I292" s="37">
        <v>304</v>
      </c>
      <c r="J292" s="37">
        <f t="shared" si="4"/>
        <v>1033</v>
      </c>
      <c r="K292" s="37" t="s">
        <v>22</v>
      </c>
    </row>
    <row r="293" spans="1:11" s="29" customFormat="1" ht="15" customHeight="1">
      <c r="A293" s="25">
        <v>286</v>
      </c>
      <c r="B293" s="36">
        <v>44428</v>
      </c>
      <c r="C293" s="37" t="s">
        <v>800</v>
      </c>
      <c r="D293" s="48" t="s">
        <v>801</v>
      </c>
      <c r="E293" s="37" t="s">
        <v>179</v>
      </c>
      <c r="F293" s="37" t="s">
        <v>84</v>
      </c>
      <c r="G293" s="37">
        <v>5</v>
      </c>
      <c r="H293" s="37">
        <f>VLOOKUP(F293,'[1]USHA INT'!$A$3:$E$208,5,FALSE)</f>
        <v>40</v>
      </c>
      <c r="I293" s="37">
        <v>305</v>
      </c>
      <c r="J293" s="37">
        <f t="shared" si="4"/>
        <v>505</v>
      </c>
      <c r="K293" s="37" t="s">
        <v>48</v>
      </c>
    </row>
    <row r="294" spans="1:11" s="29" customFormat="1" ht="15" customHeight="1">
      <c r="A294" s="25">
        <v>287</v>
      </c>
      <c r="B294" s="36">
        <v>44428</v>
      </c>
      <c r="C294" s="37" t="s">
        <v>617</v>
      </c>
      <c r="D294" s="48" t="s">
        <v>159</v>
      </c>
      <c r="E294" s="37" t="s">
        <v>179</v>
      </c>
      <c r="F294" s="37" t="s">
        <v>70</v>
      </c>
      <c r="G294" s="37">
        <v>2</v>
      </c>
      <c r="H294" s="37">
        <f>VLOOKUP(F294,'[1]USHA INT'!$A$3:$E$208,5,FALSE)</f>
        <v>45</v>
      </c>
      <c r="I294" s="37">
        <v>306</v>
      </c>
      <c r="J294" s="37">
        <f t="shared" si="4"/>
        <v>396</v>
      </c>
      <c r="K294" s="37" t="s">
        <v>48</v>
      </c>
    </row>
    <row r="295" spans="1:11" s="29" customFormat="1" ht="15" customHeight="1">
      <c r="A295" s="25">
        <v>288</v>
      </c>
      <c r="B295" s="36">
        <v>44428</v>
      </c>
      <c r="C295" s="37" t="s">
        <v>618</v>
      </c>
      <c r="D295" s="48" t="s">
        <v>158</v>
      </c>
      <c r="E295" s="37" t="s">
        <v>179</v>
      </c>
      <c r="F295" s="37" t="s">
        <v>70</v>
      </c>
      <c r="G295" s="37">
        <v>11</v>
      </c>
      <c r="H295" s="37">
        <f>VLOOKUP(F295,'[1]USHA INT'!$A$3:$E$208,5,FALSE)</f>
        <v>45</v>
      </c>
      <c r="I295" s="37">
        <v>307</v>
      </c>
      <c r="J295" s="37">
        <f t="shared" si="4"/>
        <v>802</v>
      </c>
      <c r="K295" s="37" t="s">
        <v>48</v>
      </c>
    </row>
    <row r="296" spans="1:11" s="29" customFormat="1" ht="15" customHeight="1">
      <c r="A296" s="25">
        <v>289</v>
      </c>
      <c r="B296" s="36">
        <v>44428</v>
      </c>
      <c r="C296" s="37" t="s">
        <v>629</v>
      </c>
      <c r="D296" s="48" t="s">
        <v>630</v>
      </c>
      <c r="E296" s="37" t="s">
        <v>179</v>
      </c>
      <c r="F296" s="37" t="s">
        <v>32</v>
      </c>
      <c r="G296" s="37">
        <v>15</v>
      </c>
      <c r="H296" s="37">
        <f>VLOOKUP(F296,'[1]USHA INT'!$A$3:$D$208,4,FALSE)</f>
        <v>32</v>
      </c>
      <c r="I296" s="37">
        <v>308</v>
      </c>
      <c r="J296" s="37">
        <f t="shared" si="4"/>
        <v>788</v>
      </c>
      <c r="K296" s="37" t="s">
        <v>30</v>
      </c>
    </row>
    <row r="297" spans="1:11" s="29" customFormat="1" ht="15" customHeight="1">
      <c r="A297" s="25">
        <v>290</v>
      </c>
      <c r="B297" s="36">
        <v>44431</v>
      </c>
      <c r="C297" s="37" t="s">
        <v>655</v>
      </c>
      <c r="D297" s="48" t="s">
        <v>656</v>
      </c>
      <c r="E297" s="37" t="s">
        <v>179</v>
      </c>
      <c r="F297" s="37" t="s">
        <v>46</v>
      </c>
      <c r="G297" s="37">
        <v>15</v>
      </c>
      <c r="H297" s="37">
        <f>VLOOKUP(F297,'[1]USHA INT'!$A$3:$B$208,2,FALSE)</f>
        <v>27</v>
      </c>
      <c r="I297" s="37">
        <v>309</v>
      </c>
      <c r="J297" s="37">
        <f t="shared" si="4"/>
        <v>714</v>
      </c>
      <c r="K297" s="37" t="s">
        <v>22</v>
      </c>
    </row>
    <row r="298" spans="1:11" s="29" customFormat="1" ht="15" customHeight="1">
      <c r="A298" s="25">
        <v>291</v>
      </c>
      <c r="B298" s="36">
        <v>44431</v>
      </c>
      <c r="C298" s="37" t="s">
        <v>681</v>
      </c>
      <c r="D298" s="48" t="s">
        <v>682</v>
      </c>
      <c r="E298" s="37" t="s">
        <v>179</v>
      </c>
      <c r="F298" s="37" t="s">
        <v>172</v>
      </c>
      <c r="G298" s="37">
        <v>25</v>
      </c>
      <c r="H298" s="37">
        <f>VLOOKUP(F298,'[1]USHA INT'!$A$3:$B$208,2,FALSE)</f>
        <v>24</v>
      </c>
      <c r="I298" s="37">
        <v>310</v>
      </c>
      <c r="J298" s="37">
        <f t="shared" si="4"/>
        <v>910</v>
      </c>
      <c r="K298" s="37" t="s">
        <v>22</v>
      </c>
    </row>
    <row r="299" spans="1:11" s="29" customFormat="1" ht="15" customHeight="1">
      <c r="A299" s="25">
        <v>292</v>
      </c>
      <c r="B299" s="36">
        <v>44431</v>
      </c>
      <c r="C299" s="37" t="s">
        <v>795</v>
      </c>
      <c r="D299" s="48" t="s">
        <v>796</v>
      </c>
      <c r="E299" s="37" t="s">
        <v>179</v>
      </c>
      <c r="F299" s="37" t="s">
        <v>797</v>
      </c>
      <c r="G299" s="37">
        <v>87</v>
      </c>
      <c r="H299" s="37">
        <f>VLOOKUP(F299,'[1]USHA INT'!$A$3:$B$208,2,FALSE)</f>
        <v>26</v>
      </c>
      <c r="I299" s="37">
        <v>311</v>
      </c>
      <c r="J299" s="37">
        <f t="shared" si="4"/>
        <v>2573</v>
      </c>
      <c r="K299" s="37" t="s">
        <v>22</v>
      </c>
    </row>
    <row r="300" spans="1:11" s="29" customFormat="1" ht="15" customHeight="1">
      <c r="A300" s="25">
        <v>293</v>
      </c>
      <c r="B300" s="36">
        <v>44431</v>
      </c>
      <c r="C300" s="37" t="s">
        <v>804</v>
      </c>
      <c r="D300" s="48" t="s">
        <v>805</v>
      </c>
      <c r="E300" s="37" t="s">
        <v>179</v>
      </c>
      <c r="F300" s="37" t="s">
        <v>125</v>
      </c>
      <c r="G300" s="37">
        <v>90</v>
      </c>
      <c r="H300" s="37">
        <f>VLOOKUP(F300,'[1]USHA INT'!$A$3:$B$208,2,FALSE)</f>
        <v>28</v>
      </c>
      <c r="I300" s="37">
        <v>312</v>
      </c>
      <c r="J300" s="37">
        <f t="shared" si="4"/>
        <v>2832</v>
      </c>
      <c r="K300" s="37" t="s">
        <v>22</v>
      </c>
    </row>
    <row r="301" spans="1:11" s="29" customFormat="1" ht="15" customHeight="1">
      <c r="A301" s="25">
        <v>294</v>
      </c>
      <c r="B301" s="36">
        <v>44431</v>
      </c>
      <c r="C301" s="37" t="s">
        <v>802</v>
      </c>
      <c r="D301" s="48" t="s">
        <v>803</v>
      </c>
      <c r="E301" s="37" t="s">
        <v>179</v>
      </c>
      <c r="F301" s="37" t="s">
        <v>58</v>
      </c>
      <c r="G301" s="37">
        <v>75</v>
      </c>
      <c r="H301" s="37">
        <f>VLOOKUP(F301,'[1]USHA INT'!$A$3:$B$208,2,FALSE)</f>
        <v>26</v>
      </c>
      <c r="I301" s="37">
        <v>313</v>
      </c>
      <c r="J301" s="37">
        <f t="shared" si="4"/>
        <v>2263</v>
      </c>
      <c r="K301" s="37" t="s">
        <v>22</v>
      </c>
    </row>
    <row r="302" spans="1:11" s="29" customFormat="1" ht="15" customHeight="1">
      <c r="A302" s="25">
        <v>295</v>
      </c>
      <c r="B302" s="36">
        <v>44431</v>
      </c>
      <c r="C302" s="37" t="s">
        <v>653</v>
      </c>
      <c r="D302" s="48" t="s">
        <v>654</v>
      </c>
      <c r="E302" s="37" t="s">
        <v>179</v>
      </c>
      <c r="F302" s="37" t="s">
        <v>33</v>
      </c>
      <c r="G302" s="37">
        <v>11</v>
      </c>
      <c r="H302" s="37">
        <f>VLOOKUP(F302,'[1]USHA INT'!$A$3:$E$208,5,FALSE)</f>
        <v>40</v>
      </c>
      <c r="I302" s="37">
        <v>314</v>
      </c>
      <c r="J302" s="37">
        <f t="shared" si="4"/>
        <v>754</v>
      </c>
      <c r="K302" s="37" t="s">
        <v>48</v>
      </c>
    </row>
    <row r="303" spans="1:11" s="29" customFormat="1" ht="15" customHeight="1">
      <c r="A303" s="25">
        <v>296</v>
      </c>
      <c r="B303" s="36">
        <v>44431</v>
      </c>
      <c r="C303" s="37" t="s">
        <v>685</v>
      </c>
      <c r="D303" s="48" t="s">
        <v>686</v>
      </c>
      <c r="E303" s="37" t="s">
        <v>179</v>
      </c>
      <c r="F303" s="37" t="s">
        <v>104</v>
      </c>
      <c r="G303" s="37">
        <v>18</v>
      </c>
      <c r="H303" s="37">
        <f>VLOOKUP(F303,'[1]USHA INT'!$A$4:$C$208,3,FALSE)</f>
        <v>30</v>
      </c>
      <c r="I303" s="37">
        <v>315</v>
      </c>
      <c r="J303" s="37">
        <f t="shared" si="4"/>
        <v>855</v>
      </c>
      <c r="K303" s="37" t="s">
        <v>24</v>
      </c>
    </row>
    <row r="304" spans="1:11" s="29" customFormat="1" ht="15" customHeight="1">
      <c r="A304" s="25">
        <v>297</v>
      </c>
      <c r="B304" s="36">
        <v>44431</v>
      </c>
      <c r="C304" s="37" t="s">
        <v>683</v>
      </c>
      <c r="D304" s="48" t="s">
        <v>684</v>
      </c>
      <c r="E304" s="37" t="s">
        <v>179</v>
      </c>
      <c r="F304" s="37" t="s">
        <v>104</v>
      </c>
      <c r="G304" s="37">
        <v>10</v>
      </c>
      <c r="H304" s="37">
        <f>VLOOKUP(F304,'[1]USHA INT'!$A$3:$D$208,4,FALSE)</f>
        <v>30</v>
      </c>
      <c r="I304" s="37">
        <v>316</v>
      </c>
      <c r="J304" s="37">
        <f t="shared" si="4"/>
        <v>616</v>
      </c>
      <c r="K304" s="37" t="s">
        <v>30</v>
      </c>
    </row>
    <row r="305" spans="1:11" s="29" customFormat="1" ht="15" customHeight="1">
      <c r="A305" s="25">
        <v>298</v>
      </c>
      <c r="B305" s="36">
        <v>44431</v>
      </c>
      <c r="C305" s="37" t="s">
        <v>677</v>
      </c>
      <c r="D305" s="48" t="s">
        <v>678</v>
      </c>
      <c r="E305" s="37" t="s">
        <v>179</v>
      </c>
      <c r="F305" s="37" t="s">
        <v>109</v>
      </c>
      <c r="G305" s="37">
        <v>6</v>
      </c>
      <c r="H305" s="37">
        <f>VLOOKUP(F305,'[1]USHA INT'!$A$3:$E$208,5,FALSE)</f>
        <v>40</v>
      </c>
      <c r="I305" s="37">
        <v>317</v>
      </c>
      <c r="J305" s="37">
        <f t="shared" si="4"/>
        <v>557</v>
      </c>
      <c r="K305" s="37" t="s">
        <v>48</v>
      </c>
    </row>
    <row r="306" spans="1:11" s="29" customFormat="1" ht="15" customHeight="1">
      <c r="A306" s="25">
        <v>299</v>
      </c>
      <c r="B306" s="36">
        <v>44431</v>
      </c>
      <c r="C306" s="37" t="s">
        <v>637</v>
      </c>
      <c r="D306" s="48" t="s">
        <v>638</v>
      </c>
      <c r="E306" s="37" t="s">
        <v>179</v>
      </c>
      <c r="F306" s="37" t="s">
        <v>25</v>
      </c>
      <c r="G306" s="37">
        <v>28</v>
      </c>
      <c r="H306" s="37">
        <f>VLOOKUP(F306,'[1]USHA INT'!$A$3:$E$208,5,FALSE)</f>
        <v>48</v>
      </c>
      <c r="I306" s="37">
        <v>318</v>
      </c>
      <c r="J306" s="37">
        <f t="shared" si="4"/>
        <v>1662</v>
      </c>
      <c r="K306" s="37" t="s">
        <v>48</v>
      </c>
    </row>
    <row r="307" spans="1:11" s="29" customFormat="1" ht="15" customHeight="1">
      <c r="A307" s="25">
        <v>300</v>
      </c>
      <c r="B307" s="36">
        <v>44432</v>
      </c>
      <c r="C307" s="37" t="s">
        <v>663</v>
      </c>
      <c r="D307" s="48" t="s">
        <v>664</v>
      </c>
      <c r="E307" s="37" t="s">
        <v>179</v>
      </c>
      <c r="F307" s="37" t="s">
        <v>58</v>
      </c>
      <c r="G307" s="37">
        <v>10</v>
      </c>
      <c r="H307" s="37">
        <f>VLOOKUP(F307,'[1]USHA INT'!$A$3:$B$208,2,FALSE)</f>
        <v>26</v>
      </c>
      <c r="I307" s="37">
        <v>319</v>
      </c>
      <c r="J307" s="37">
        <f t="shared" si="4"/>
        <v>579</v>
      </c>
      <c r="K307" s="37" t="s">
        <v>22</v>
      </c>
    </row>
    <row r="308" spans="1:11" s="29" customFormat="1" ht="15" customHeight="1">
      <c r="A308" s="25">
        <v>301</v>
      </c>
      <c r="B308" s="36">
        <v>44432</v>
      </c>
      <c r="C308" s="37" t="s">
        <v>789</v>
      </c>
      <c r="D308" s="48" t="s">
        <v>790</v>
      </c>
      <c r="E308" s="37" t="s">
        <v>179</v>
      </c>
      <c r="F308" s="37" t="s">
        <v>136</v>
      </c>
      <c r="G308" s="37">
        <v>31</v>
      </c>
      <c r="H308" s="37">
        <f>VLOOKUP(F308,'[1]USHA INT'!$A$4:$C$208,3,FALSE)</f>
        <v>25</v>
      </c>
      <c r="I308" s="37">
        <v>320</v>
      </c>
      <c r="J308" s="37">
        <f t="shared" si="4"/>
        <v>1095</v>
      </c>
      <c r="K308" s="37" t="s">
        <v>24</v>
      </c>
    </row>
    <row r="309" spans="1:11" s="29" customFormat="1" ht="15" customHeight="1">
      <c r="A309" s="25">
        <v>302</v>
      </c>
      <c r="B309" s="36">
        <v>44432</v>
      </c>
      <c r="C309" s="37" t="s">
        <v>806</v>
      </c>
      <c r="D309" s="48" t="s">
        <v>807</v>
      </c>
      <c r="E309" s="37" t="s">
        <v>179</v>
      </c>
      <c r="F309" s="37" t="s">
        <v>36</v>
      </c>
      <c r="G309" s="37">
        <v>29</v>
      </c>
      <c r="H309" s="37">
        <f>VLOOKUP(F309,'[1]USHA INT'!$A$3:$B$208,2,FALSE)</f>
        <v>27</v>
      </c>
      <c r="I309" s="37">
        <v>321</v>
      </c>
      <c r="J309" s="37">
        <f t="shared" si="4"/>
        <v>1104</v>
      </c>
      <c r="K309" s="37" t="s">
        <v>22</v>
      </c>
    </row>
    <row r="310" spans="1:11" s="29" customFormat="1" ht="15" customHeight="1">
      <c r="A310" s="25">
        <v>303</v>
      </c>
      <c r="B310" s="36">
        <v>44432</v>
      </c>
      <c r="C310" s="37" t="s">
        <v>808</v>
      </c>
      <c r="D310" s="48" t="s">
        <v>809</v>
      </c>
      <c r="E310" s="37" t="s">
        <v>179</v>
      </c>
      <c r="F310" s="37" t="s">
        <v>38</v>
      </c>
      <c r="G310" s="37">
        <v>65</v>
      </c>
      <c r="H310" s="37">
        <f>VLOOKUP(F310,'[1]USHA INT'!$A$3:$B$208,2,FALSE)</f>
        <v>27</v>
      </c>
      <c r="I310" s="37">
        <v>322</v>
      </c>
      <c r="J310" s="37">
        <f t="shared" si="4"/>
        <v>2077</v>
      </c>
      <c r="K310" s="37" t="s">
        <v>22</v>
      </c>
    </row>
    <row r="311" spans="1:11" s="29" customFormat="1" ht="15" customHeight="1">
      <c r="A311" s="25">
        <v>304</v>
      </c>
      <c r="B311" s="36">
        <v>44432</v>
      </c>
      <c r="C311" s="37" t="s">
        <v>810</v>
      </c>
      <c r="D311" s="48" t="s">
        <v>811</v>
      </c>
      <c r="E311" s="37" t="s">
        <v>179</v>
      </c>
      <c r="F311" s="37" t="s">
        <v>43</v>
      </c>
      <c r="G311" s="37">
        <v>9</v>
      </c>
      <c r="H311" s="37">
        <f>VLOOKUP(F311,'[1]USHA INT'!$A$3:$D$208,4,FALSE)</f>
        <v>22</v>
      </c>
      <c r="I311" s="37">
        <v>323</v>
      </c>
      <c r="J311" s="37">
        <f t="shared" si="4"/>
        <v>521</v>
      </c>
      <c r="K311" s="37" t="s">
        <v>30</v>
      </c>
    </row>
    <row r="312" spans="1:11" s="29" customFormat="1" ht="15" customHeight="1">
      <c r="A312" s="25">
        <v>305</v>
      </c>
      <c r="B312" s="36">
        <v>44432</v>
      </c>
      <c r="C312" s="37" t="s">
        <v>812</v>
      </c>
      <c r="D312" s="48" t="s">
        <v>813</v>
      </c>
      <c r="E312" s="37" t="s">
        <v>179</v>
      </c>
      <c r="F312" s="37" t="s">
        <v>23</v>
      </c>
      <c r="G312" s="37">
        <v>59</v>
      </c>
      <c r="H312" s="37">
        <f>VLOOKUP(F312,'[1]USHA INT'!$A$3:$E$208,5,FALSE)</f>
        <v>48.07</v>
      </c>
      <c r="I312" s="37">
        <v>324</v>
      </c>
      <c r="J312" s="37">
        <f t="shared" si="4"/>
        <v>3160.13</v>
      </c>
      <c r="K312" s="37" t="s">
        <v>48</v>
      </c>
    </row>
    <row r="313" spans="1:11" s="29" customFormat="1" ht="15" customHeight="1">
      <c r="A313" s="25">
        <v>306</v>
      </c>
      <c r="B313" s="36">
        <v>44432</v>
      </c>
      <c r="C313" s="37" t="s">
        <v>687</v>
      </c>
      <c r="D313" s="48" t="s">
        <v>162</v>
      </c>
      <c r="E313" s="37" t="s">
        <v>179</v>
      </c>
      <c r="F313" s="37" t="s">
        <v>58</v>
      </c>
      <c r="G313" s="37">
        <v>8</v>
      </c>
      <c r="H313" s="37">
        <f>VLOOKUP(F313,'[1]USHA INT'!$A$3:$E$208,5,FALSE)</f>
        <v>40</v>
      </c>
      <c r="I313" s="37">
        <v>325</v>
      </c>
      <c r="J313" s="37">
        <f t="shared" si="4"/>
        <v>645</v>
      </c>
      <c r="K313" s="37" t="s">
        <v>48</v>
      </c>
    </row>
    <row r="314" spans="1:11" s="29" customFormat="1" ht="15" customHeight="1">
      <c r="A314" s="25">
        <v>307</v>
      </c>
      <c r="B314" s="36">
        <v>44432</v>
      </c>
      <c r="C314" s="37" t="s">
        <v>679</v>
      </c>
      <c r="D314" s="48" t="s">
        <v>680</v>
      </c>
      <c r="E314" s="37" t="s">
        <v>179</v>
      </c>
      <c r="F314" s="37" t="s">
        <v>25</v>
      </c>
      <c r="G314" s="37">
        <v>23</v>
      </c>
      <c r="H314" s="37">
        <f>VLOOKUP(F314,'[1]USHA INT'!$A$3:$E$208,5,FALSE)</f>
        <v>48</v>
      </c>
      <c r="I314" s="37">
        <v>326</v>
      </c>
      <c r="J314" s="37">
        <f t="shared" si="4"/>
        <v>1430</v>
      </c>
      <c r="K314" s="37" t="s">
        <v>48</v>
      </c>
    </row>
    <row r="315" spans="1:11" s="29" customFormat="1" ht="15" customHeight="1">
      <c r="A315" s="25">
        <v>308</v>
      </c>
      <c r="B315" s="36">
        <v>44432</v>
      </c>
      <c r="C315" s="37" t="s">
        <v>675</v>
      </c>
      <c r="D315" s="48" t="s">
        <v>676</v>
      </c>
      <c r="E315" s="37" t="s">
        <v>179</v>
      </c>
      <c r="F315" s="37" t="s">
        <v>89</v>
      </c>
      <c r="G315" s="37">
        <v>30</v>
      </c>
      <c r="H315" s="37">
        <f>VLOOKUP(F315,'[1]USHA INT'!$A$3:$B$208,2,FALSE)</f>
        <v>27</v>
      </c>
      <c r="I315" s="37">
        <v>327</v>
      </c>
      <c r="J315" s="37">
        <f t="shared" si="4"/>
        <v>1137</v>
      </c>
      <c r="K315" s="37" t="s">
        <v>22</v>
      </c>
    </row>
    <row r="316" spans="1:11" s="29" customFormat="1" ht="15" customHeight="1">
      <c r="A316" s="25">
        <v>309</v>
      </c>
      <c r="B316" s="36">
        <v>44432</v>
      </c>
      <c r="C316" s="37" t="s">
        <v>763</v>
      </c>
      <c r="D316" s="48" t="s">
        <v>163</v>
      </c>
      <c r="E316" s="37" t="s">
        <v>179</v>
      </c>
      <c r="F316" s="37" t="s">
        <v>40</v>
      </c>
      <c r="G316" s="37">
        <v>5</v>
      </c>
      <c r="H316" s="37">
        <f>VLOOKUP(F316,'[1]USHA INT'!$A$3:$E$208,5,FALSE)</f>
        <v>42</v>
      </c>
      <c r="I316" s="37">
        <v>328</v>
      </c>
      <c r="J316" s="37">
        <f t="shared" si="4"/>
        <v>538</v>
      </c>
      <c r="K316" s="37" t="s">
        <v>48</v>
      </c>
    </row>
    <row r="317" spans="1:11" s="29" customFormat="1" ht="15" customHeight="1">
      <c r="A317" s="25">
        <v>310</v>
      </c>
      <c r="B317" s="36">
        <v>44432</v>
      </c>
      <c r="C317" s="37" t="s">
        <v>693</v>
      </c>
      <c r="D317" s="48" t="s">
        <v>694</v>
      </c>
      <c r="E317" s="37" t="s">
        <v>179</v>
      </c>
      <c r="F317" s="37" t="s">
        <v>58</v>
      </c>
      <c r="G317" s="37">
        <v>30</v>
      </c>
      <c r="H317" s="37">
        <f>VLOOKUP(F317,'[1]USHA INT'!$A$3:$E$208,5,FALSE)</f>
        <v>40</v>
      </c>
      <c r="I317" s="37">
        <v>329</v>
      </c>
      <c r="J317" s="37">
        <f t="shared" si="4"/>
        <v>1529</v>
      </c>
      <c r="K317" s="37" t="s">
        <v>48</v>
      </c>
    </row>
    <row r="318" spans="1:11" s="29" customFormat="1" ht="15" customHeight="1">
      <c r="A318" s="25">
        <v>311</v>
      </c>
      <c r="B318" s="36">
        <v>44432</v>
      </c>
      <c r="C318" s="37" t="s">
        <v>814</v>
      </c>
      <c r="D318" s="48" t="s">
        <v>815</v>
      </c>
      <c r="E318" s="37" t="s">
        <v>179</v>
      </c>
      <c r="F318" s="37" t="s">
        <v>50</v>
      </c>
      <c r="G318" s="37">
        <v>150</v>
      </c>
      <c r="H318" s="37">
        <f>VLOOKUP(F318,'[1]USHA INT'!$A$3:$B$208,2,FALSE)</f>
        <v>26</v>
      </c>
      <c r="I318" s="37">
        <v>330</v>
      </c>
      <c r="J318" s="37">
        <f t="shared" si="4"/>
        <v>4230</v>
      </c>
      <c r="K318" s="37" t="s">
        <v>22</v>
      </c>
    </row>
    <row r="319" spans="1:11" s="29" customFormat="1" ht="15" customHeight="1">
      <c r="A319" s="25">
        <v>312</v>
      </c>
      <c r="B319" s="36">
        <v>44432</v>
      </c>
      <c r="C319" s="37" t="s">
        <v>816</v>
      </c>
      <c r="D319" s="48" t="s">
        <v>165</v>
      </c>
      <c r="E319" s="37" t="s">
        <v>179</v>
      </c>
      <c r="F319" s="37" t="s">
        <v>50</v>
      </c>
      <c r="G319" s="37">
        <v>5</v>
      </c>
      <c r="H319" s="37">
        <f>VLOOKUP(F319,'[1]USHA INT'!$A$3:$B$208,2,FALSE)</f>
        <v>26</v>
      </c>
      <c r="I319" s="37">
        <v>331</v>
      </c>
      <c r="J319" s="37">
        <f t="shared" si="4"/>
        <v>461</v>
      </c>
      <c r="K319" s="37" t="s">
        <v>22</v>
      </c>
    </row>
    <row r="320" spans="1:11" s="29" customFormat="1" ht="15" customHeight="1">
      <c r="A320" s="25">
        <v>313</v>
      </c>
      <c r="B320" s="36">
        <v>44432</v>
      </c>
      <c r="C320" s="37" t="s">
        <v>707</v>
      </c>
      <c r="D320" s="48" t="s">
        <v>708</v>
      </c>
      <c r="E320" s="37" t="s">
        <v>179</v>
      </c>
      <c r="F320" s="37" t="s">
        <v>40</v>
      </c>
      <c r="G320" s="37">
        <v>19</v>
      </c>
      <c r="H320" s="37">
        <f>VLOOKUP(F320,'[1]USHA INT'!$A$3:$B$208,2,FALSE)</f>
        <v>32</v>
      </c>
      <c r="I320" s="37">
        <v>332</v>
      </c>
      <c r="J320" s="37">
        <f t="shared" si="4"/>
        <v>940</v>
      </c>
      <c r="K320" s="37" t="s">
        <v>22</v>
      </c>
    </row>
    <row r="321" spans="1:11" s="29" customFormat="1" ht="15" customHeight="1">
      <c r="A321" s="25">
        <v>314</v>
      </c>
      <c r="B321" s="36">
        <v>44432</v>
      </c>
      <c r="C321" s="37" t="s">
        <v>688</v>
      </c>
      <c r="D321" s="48" t="s">
        <v>689</v>
      </c>
      <c r="E321" s="37" t="s">
        <v>179</v>
      </c>
      <c r="F321" s="37" t="s">
        <v>89</v>
      </c>
      <c r="G321" s="37">
        <v>9</v>
      </c>
      <c r="H321" s="37">
        <f>VLOOKUP(F321,'[1]USHA INT'!$A$3:$B$208,2,FALSE)</f>
        <v>27</v>
      </c>
      <c r="I321" s="37">
        <v>333</v>
      </c>
      <c r="J321" s="37">
        <f t="shared" si="4"/>
        <v>576</v>
      </c>
      <c r="K321" s="37" t="s">
        <v>22</v>
      </c>
    </row>
    <row r="322" spans="1:11" s="29" customFormat="1" ht="15" customHeight="1">
      <c r="A322" s="25">
        <v>315</v>
      </c>
      <c r="B322" s="36">
        <v>44432</v>
      </c>
      <c r="C322" s="37" t="s">
        <v>721</v>
      </c>
      <c r="D322" s="48" t="s">
        <v>722</v>
      </c>
      <c r="E322" s="37" t="s">
        <v>179</v>
      </c>
      <c r="F322" s="37" t="s">
        <v>81</v>
      </c>
      <c r="G322" s="37">
        <v>8</v>
      </c>
      <c r="H322" s="37">
        <f>VLOOKUP(F322,'[1]USHA INT'!$A$3:$B$208,2,FALSE)</f>
        <v>29</v>
      </c>
      <c r="I322" s="37">
        <v>334</v>
      </c>
      <c r="J322" s="37">
        <f t="shared" si="4"/>
        <v>566</v>
      </c>
      <c r="K322" s="37" t="s">
        <v>22</v>
      </c>
    </row>
    <row r="323" spans="1:11" s="29" customFormat="1" ht="15" customHeight="1">
      <c r="A323" s="25">
        <v>316</v>
      </c>
      <c r="B323" s="36">
        <v>44433</v>
      </c>
      <c r="C323" s="37" t="s">
        <v>848</v>
      </c>
      <c r="D323" s="48" t="s">
        <v>849</v>
      </c>
      <c r="E323" s="37" t="s">
        <v>179</v>
      </c>
      <c r="F323" s="37" t="s">
        <v>80</v>
      </c>
      <c r="G323" s="37">
        <v>33</v>
      </c>
      <c r="H323" s="37">
        <f>VLOOKUP(F323,'[1]USHA INT'!$A$3:$B$208,2,FALSE)</f>
        <v>32</v>
      </c>
      <c r="I323" s="37">
        <v>335</v>
      </c>
      <c r="J323" s="37">
        <f t="shared" si="4"/>
        <v>1391</v>
      </c>
      <c r="K323" s="37" t="s">
        <v>22</v>
      </c>
    </row>
    <row r="324" spans="1:11" s="29" customFormat="1" ht="15" customHeight="1">
      <c r="A324" s="25">
        <v>317</v>
      </c>
      <c r="B324" s="36">
        <v>44433</v>
      </c>
      <c r="C324" s="37" t="s">
        <v>817</v>
      </c>
      <c r="D324" s="48" t="s">
        <v>818</v>
      </c>
      <c r="E324" s="37" t="s">
        <v>179</v>
      </c>
      <c r="F324" s="37" t="s">
        <v>109</v>
      </c>
      <c r="G324" s="37">
        <v>106</v>
      </c>
      <c r="H324" s="37">
        <f>VLOOKUP(F324,'[1]USHA INT'!$A$3:$B$208,2,FALSE)</f>
        <v>27</v>
      </c>
      <c r="I324" s="37">
        <v>336</v>
      </c>
      <c r="J324" s="37">
        <f t="shared" si="4"/>
        <v>3198</v>
      </c>
      <c r="K324" s="37" t="s">
        <v>22</v>
      </c>
    </row>
    <row r="325" spans="1:11" s="29" customFormat="1" ht="15" customHeight="1">
      <c r="A325" s="25">
        <v>318</v>
      </c>
      <c r="B325" s="36">
        <v>44433</v>
      </c>
      <c r="C325" s="37" t="s">
        <v>736</v>
      </c>
      <c r="D325" s="48" t="s">
        <v>737</v>
      </c>
      <c r="E325" s="37" t="s">
        <v>179</v>
      </c>
      <c r="F325" s="37" t="s">
        <v>46</v>
      </c>
      <c r="G325" s="37">
        <v>37</v>
      </c>
      <c r="H325" s="37">
        <f>VLOOKUP(F325,'[1]USHA INT'!$A$3:$B$208,2,FALSE)</f>
        <v>27</v>
      </c>
      <c r="I325" s="37">
        <v>337</v>
      </c>
      <c r="J325" s="37">
        <f t="shared" si="4"/>
        <v>1336</v>
      </c>
      <c r="K325" s="37" t="s">
        <v>22</v>
      </c>
    </row>
    <row r="326" spans="1:11" s="29" customFormat="1" ht="15" customHeight="1">
      <c r="A326" s="25">
        <v>319</v>
      </c>
      <c r="B326" s="36">
        <v>44433</v>
      </c>
      <c r="C326" s="37" t="s">
        <v>766</v>
      </c>
      <c r="D326" s="48" t="s">
        <v>767</v>
      </c>
      <c r="E326" s="37" t="s">
        <v>179</v>
      </c>
      <c r="F326" s="37" t="s">
        <v>348</v>
      </c>
      <c r="G326" s="37">
        <v>5</v>
      </c>
      <c r="H326" s="37">
        <f>VLOOKUP(F326,'[1]USHA INT'!$A$4:$C$208,3,FALSE)</f>
        <v>27</v>
      </c>
      <c r="I326" s="37">
        <v>338</v>
      </c>
      <c r="J326" s="37">
        <f t="shared" si="4"/>
        <v>473</v>
      </c>
      <c r="K326" s="37" t="s">
        <v>24</v>
      </c>
    </row>
    <row r="327" spans="1:11" s="29" customFormat="1" ht="15" customHeight="1">
      <c r="A327" s="25">
        <v>320</v>
      </c>
      <c r="B327" s="36">
        <v>44433</v>
      </c>
      <c r="C327" s="37" t="s">
        <v>755</v>
      </c>
      <c r="D327" s="48" t="s">
        <v>756</v>
      </c>
      <c r="E327" s="37" t="s">
        <v>179</v>
      </c>
      <c r="F327" s="37" t="s">
        <v>89</v>
      </c>
      <c r="G327" s="37">
        <v>10</v>
      </c>
      <c r="H327" s="37">
        <f>VLOOKUP(F327,'[1]USHA INT'!$A$4:$C$208,3,FALSE)</f>
        <v>22</v>
      </c>
      <c r="I327" s="37">
        <v>339</v>
      </c>
      <c r="J327" s="37">
        <f t="shared" si="4"/>
        <v>559</v>
      </c>
      <c r="K327" s="37" t="s">
        <v>24</v>
      </c>
    </row>
    <row r="328" spans="1:11" s="29" customFormat="1" ht="15" customHeight="1">
      <c r="A328" s="25">
        <v>321</v>
      </c>
      <c r="B328" s="36">
        <v>44433</v>
      </c>
      <c r="C328" s="37" t="s">
        <v>709</v>
      </c>
      <c r="D328" s="48" t="s">
        <v>710</v>
      </c>
      <c r="E328" s="37" t="s">
        <v>179</v>
      </c>
      <c r="F328" s="37" t="s">
        <v>99</v>
      </c>
      <c r="G328" s="37">
        <v>5</v>
      </c>
      <c r="H328" s="37">
        <f>VLOOKUP(F328,'[1]USHA INT'!$A$4:$C$208,3,FALSE)</f>
        <v>20</v>
      </c>
      <c r="I328" s="37">
        <v>340</v>
      </c>
      <c r="J328" s="37">
        <f t="shared" si="4"/>
        <v>440</v>
      </c>
      <c r="K328" s="37" t="s">
        <v>24</v>
      </c>
    </row>
    <row r="329" spans="1:11" s="29" customFormat="1" ht="15" customHeight="1">
      <c r="A329" s="25">
        <v>322</v>
      </c>
      <c r="B329" s="36">
        <v>44433</v>
      </c>
      <c r="C329" s="37" t="s">
        <v>716</v>
      </c>
      <c r="D329" s="48" t="s">
        <v>717</v>
      </c>
      <c r="E329" s="37" t="s">
        <v>179</v>
      </c>
      <c r="F329" s="37" t="s">
        <v>25</v>
      </c>
      <c r="G329" s="37">
        <v>17</v>
      </c>
      <c r="H329" s="37">
        <f>VLOOKUP(F329,'[1]USHA INT'!$A$4:$C$208,3,FALSE)</f>
        <v>25</v>
      </c>
      <c r="I329" s="37">
        <v>341</v>
      </c>
      <c r="J329" s="37">
        <f t="shared" ref="J329:J392" si="5">H329*G329+I329</f>
        <v>766</v>
      </c>
      <c r="K329" s="37" t="s">
        <v>24</v>
      </c>
    </row>
    <row r="330" spans="1:11" s="29" customFormat="1" ht="15" customHeight="1">
      <c r="A330" s="25">
        <v>323</v>
      </c>
      <c r="B330" s="36">
        <v>44433</v>
      </c>
      <c r="C330" s="37" t="s">
        <v>714</v>
      </c>
      <c r="D330" s="48" t="s">
        <v>715</v>
      </c>
      <c r="E330" s="37" t="s">
        <v>179</v>
      </c>
      <c r="F330" s="37" t="s">
        <v>25</v>
      </c>
      <c r="G330" s="37">
        <v>17</v>
      </c>
      <c r="H330" s="37">
        <f>VLOOKUP(F330,'[1]USHA INT'!$A$3:$B$208,2,FALSE)</f>
        <v>30</v>
      </c>
      <c r="I330" s="37">
        <v>342</v>
      </c>
      <c r="J330" s="37">
        <f t="shared" si="5"/>
        <v>852</v>
      </c>
      <c r="K330" s="37" t="s">
        <v>22</v>
      </c>
    </row>
    <row r="331" spans="1:11" s="29" customFormat="1" ht="15" customHeight="1">
      <c r="A331" s="25">
        <v>324</v>
      </c>
      <c r="B331" s="36">
        <v>44433</v>
      </c>
      <c r="C331" s="37" t="s">
        <v>819</v>
      </c>
      <c r="D331" s="48" t="s">
        <v>820</v>
      </c>
      <c r="E331" s="37" t="s">
        <v>179</v>
      </c>
      <c r="F331" s="37" t="s">
        <v>33</v>
      </c>
      <c r="G331" s="37">
        <v>1</v>
      </c>
      <c r="H331" s="37">
        <f>VLOOKUP(F331,'[1]USHA INT'!$A$3:$I$208,9,FALSE)</f>
        <v>240</v>
      </c>
      <c r="I331" s="37">
        <v>343</v>
      </c>
      <c r="J331" s="37">
        <f t="shared" si="5"/>
        <v>583</v>
      </c>
      <c r="K331" s="37" t="s">
        <v>59</v>
      </c>
    </row>
    <row r="332" spans="1:11" s="29" customFormat="1" ht="15" customHeight="1">
      <c r="A332" s="25">
        <v>325</v>
      </c>
      <c r="B332" s="36">
        <v>44433</v>
      </c>
      <c r="C332" s="37" t="s">
        <v>697</v>
      </c>
      <c r="D332" s="48" t="s">
        <v>698</v>
      </c>
      <c r="E332" s="37" t="s">
        <v>179</v>
      </c>
      <c r="F332" s="37" t="s">
        <v>564</v>
      </c>
      <c r="G332" s="37">
        <v>4</v>
      </c>
      <c r="H332" s="37">
        <f>VLOOKUP(F332,'[1]USHA INT'!$A$3:$D$208,4,FALSE)</f>
        <v>19</v>
      </c>
      <c r="I332" s="37">
        <v>344</v>
      </c>
      <c r="J332" s="37">
        <f t="shared" si="5"/>
        <v>420</v>
      </c>
      <c r="K332" s="37" t="s">
        <v>30</v>
      </c>
    </row>
    <row r="333" spans="1:11" s="29" customFormat="1" ht="15" customHeight="1">
      <c r="A333" s="25">
        <v>326</v>
      </c>
      <c r="B333" s="36">
        <v>44433</v>
      </c>
      <c r="C333" s="37" t="s">
        <v>768</v>
      </c>
      <c r="D333" s="48" t="s">
        <v>769</v>
      </c>
      <c r="E333" s="37" t="s">
        <v>179</v>
      </c>
      <c r="F333" s="37" t="s">
        <v>32</v>
      </c>
      <c r="G333" s="37">
        <v>5</v>
      </c>
      <c r="H333" s="37">
        <f>VLOOKUP(F333,'[1]USHA INT'!$A$3:$D$208,4,FALSE)</f>
        <v>32</v>
      </c>
      <c r="I333" s="37">
        <v>345</v>
      </c>
      <c r="J333" s="37">
        <f t="shared" si="5"/>
        <v>505</v>
      </c>
      <c r="K333" s="37" t="s">
        <v>30</v>
      </c>
    </row>
    <row r="334" spans="1:11" s="29" customFormat="1" ht="15" customHeight="1">
      <c r="A334" s="25">
        <v>327</v>
      </c>
      <c r="B334" s="36">
        <v>44433</v>
      </c>
      <c r="C334" s="37" t="s">
        <v>690</v>
      </c>
      <c r="D334" s="48" t="s">
        <v>691</v>
      </c>
      <c r="E334" s="37" t="s">
        <v>179</v>
      </c>
      <c r="F334" s="37" t="s">
        <v>434</v>
      </c>
      <c r="G334" s="37">
        <v>50</v>
      </c>
      <c r="H334" s="37">
        <f>VLOOKUP(F334,'[1]USHA INT'!$A$3:$D$208,4,FALSE)</f>
        <v>18</v>
      </c>
      <c r="I334" s="37">
        <v>346</v>
      </c>
      <c r="J334" s="37">
        <f t="shared" si="5"/>
        <v>1246</v>
      </c>
      <c r="K334" s="37" t="s">
        <v>30</v>
      </c>
    </row>
    <row r="335" spans="1:11" s="29" customFormat="1" ht="15" customHeight="1">
      <c r="A335" s="25">
        <v>328</v>
      </c>
      <c r="B335" s="36">
        <v>44433</v>
      </c>
      <c r="C335" s="37" t="s">
        <v>695</v>
      </c>
      <c r="D335" s="48" t="s">
        <v>696</v>
      </c>
      <c r="E335" s="37" t="s">
        <v>179</v>
      </c>
      <c r="F335" s="37" t="s">
        <v>109</v>
      </c>
      <c r="G335" s="37">
        <v>5</v>
      </c>
      <c r="H335" s="37">
        <f>VLOOKUP(F335,'[1]USHA INT'!$A$3:$D$208,4,FALSE)</f>
        <v>19</v>
      </c>
      <c r="I335" s="37">
        <v>347</v>
      </c>
      <c r="J335" s="37">
        <f t="shared" si="5"/>
        <v>442</v>
      </c>
      <c r="K335" s="37" t="s">
        <v>30</v>
      </c>
    </row>
    <row r="336" spans="1:11" s="29" customFormat="1" ht="15" customHeight="1">
      <c r="A336" s="25">
        <v>329</v>
      </c>
      <c r="B336" s="36">
        <v>44433</v>
      </c>
      <c r="C336" s="37" t="s">
        <v>731</v>
      </c>
      <c r="D336" s="48" t="s">
        <v>732</v>
      </c>
      <c r="E336" s="37" t="s">
        <v>179</v>
      </c>
      <c r="F336" s="37" t="s">
        <v>21</v>
      </c>
      <c r="G336" s="37">
        <v>43</v>
      </c>
      <c r="H336" s="37">
        <f>VLOOKUP(F336,'[1]USHA INT'!$A$4:$C$208,3,FALSE)</f>
        <v>33</v>
      </c>
      <c r="I336" s="37">
        <v>348</v>
      </c>
      <c r="J336" s="37">
        <f t="shared" si="5"/>
        <v>1767</v>
      </c>
      <c r="K336" s="37" t="s">
        <v>24</v>
      </c>
    </row>
    <row r="337" spans="1:11" s="29" customFormat="1" ht="15" customHeight="1">
      <c r="A337" s="25">
        <v>330</v>
      </c>
      <c r="B337" s="36">
        <v>44433</v>
      </c>
      <c r="C337" s="37" t="s">
        <v>692</v>
      </c>
      <c r="D337" s="48" t="s">
        <v>168</v>
      </c>
      <c r="E337" s="37" t="s">
        <v>179</v>
      </c>
      <c r="F337" s="37" t="s">
        <v>46</v>
      </c>
      <c r="G337" s="37">
        <v>2</v>
      </c>
      <c r="H337" s="37">
        <f>VLOOKUP(F337,'[1]USHA INT'!$A$3:$I$208,9,FALSE)</f>
        <v>240</v>
      </c>
      <c r="I337" s="37">
        <v>349</v>
      </c>
      <c r="J337" s="37">
        <f t="shared" si="5"/>
        <v>829</v>
      </c>
      <c r="K337" s="37" t="s">
        <v>59</v>
      </c>
    </row>
    <row r="338" spans="1:11" s="29" customFormat="1" ht="15" customHeight="1">
      <c r="A338" s="25">
        <v>331</v>
      </c>
      <c r="B338" s="36">
        <v>44433</v>
      </c>
      <c r="C338" s="37" t="s">
        <v>711</v>
      </c>
      <c r="D338" s="48" t="s">
        <v>712</v>
      </c>
      <c r="E338" s="37" t="s">
        <v>179</v>
      </c>
      <c r="F338" s="37" t="s">
        <v>40</v>
      </c>
      <c r="G338" s="37">
        <v>89</v>
      </c>
      <c r="H338" s="37">
        <f>VLOOKUP(F338,'[1]USHA INT'!$A$3:$D$208,4,FALSE)</f>
        <v>24</v>
      </c>
      <c r="I338" s="37">
        <v>350</v>
      </c>
      <c r="J338" s="37">
        <f t="shared" si="5"/>
        <v>2486</v>
      </c>
      <c r="K338" s="37" t="s">
        <v>30</v>
      </c>
    </row>
    <row r="339" spans="1:11" s="29" customFormat="1" ht="15" customHeight="1">
      <c r="A339" s="25">
        <v>332</v>
      </c>
      <c r="B339" s="36">
        <v>44433</v>
      </c>
      <c r="C339" s="37" t="s">
        <v>753</v>
      </c>
      <c r="D339" s="48" t="s">
        <v>754</v>
      </c>
      <c r="E339" s="37" t="s">
        <v>179</v>
      </c>
      <c r="F339" s="37" t="s">
        <v>89</v>
      </c>
      <c r="G339" s="37">
        <v>42</v>
      </c>
      <c r="H339" s="37">
        <f>VLOOKUP(F339,'[1]USHA INT'!$A$3:$E$208,5,FALSE)</f>
        <v>40</v>
      </c>
      <c r="I339" s="37">
        <v>351</v>
      </c>
      <c r="J339" s="37">
        <f t="shared" si="5"/>
        <v>2031</v>
      </c>
      <c r="K339" s="37" t="s">
        <v>48</v>
      </c>
    </row>
    <row r="340" spans="1:11" s="29" customFormat="1" ht="15" customHeight="1">
      <c r="A340" s="25">
        <v>333</v>
      </c>
      <c r="B340" s="36">
        <v>44434</v>
      </c>
      <c r="C340" s="37" t="s">
        <v>705</v>
      </c>
      <c r="D340" s="48" t="s">
        <v>706</v>
      </c>
      <c r="E340" s="37" t="s">
        <v>179</v>
      </c>
      <c r="F340" s="37" t="s">
        <v>44</v>
      </c>
      <c r="G340" s="37">
        <v>26</v>
      </c>
      <c r="H340" s="37">
        <f>VLOOKUP(F340,'[1]USHA INT'!$A$4:$C$208,3,FALSE)</f>
        <v>19</v>
      </c>
      <c r="I340" s="37">
        <v>352</v>
      </c>
      <c r="J340" s="37">
        <f t="shared" si="5"/>
        <v>846</v>
      </c>
      <c r="K340" s="37" t="s">
        <v>24</v>
      </c>
    </row>
    <row r="341" spans="1:11" s="29" customFormat="1" ht="15" customHeight="1">
      <c r="A341" s="25">
        <v>334</v>
      </c>
      <c r="B341" s="36">
        <v>44434</v>
      </c>
      <c r="C341" s="37" t="s">
        <v>701</v>
      </c>
      <c r="D341" s="48" t="s">
        <v>702</v>
      </c>
      <c r="E341" s="37" t="s">
        <v>179</v>
      </c>
      <c r="F341" s="37" t="s">
        <v>44</v>
      </c>
      <c r="G341" s="37">
        <v>73</v>
      </c>
      <c r="H341" s="37">
        <f>VLOOKUP(F341,'[1]USHA INT'!$A$3:$D$208,4,FALSE)</f>
        <v>19</v>
      </c>
      <c r="I341" s="37">
        <v>353</v>
      </c>
      <c r="J341" s="37">
        <f t="shared" si="5"/>
        <v>1740</v>
      </c>
      <c r="K341" s="37" t="s">
        <v>30</v>
      </c>
    </row>
    <row r="342" spans="1:11" s="29" customFormat="1" ht="15" customHeight="1">
      <c r="A342" s="25">
        <v>335</v>
      </c>
      <c r="B342" s="36">
        <v>44434</v>
      </c>
      <c r="C342" s="37" t="s">
        <v>723</v>
      </c>
      <c r="D342" s="48" t="s">
        <v>724</v>
      </c>
      <c r="E342" s="37" t="s">
        <v>179</v>
      </c>
      <c r="F342" s="37" t="s">
        <v>54</v>
      </c>
      <c r="G342" s="37">
        <v>28</v>
      </c>
      <c r="H342" s="37">
        <f>VLOOKUP(F342,'[1]USHA INT'!$A$4:$C$208,3,FALSE)</f>
        <v>30</v>
      </c>
      <c r="I342" s="37">
        <v>354</v>
      </c>
      <c r="J342" s="37">
        <f t="shared" si="5"/>
        <v>1194</v>
      </c>
      <c r="K342" s="37" t="s">
        <v>24</v>
      </c>
    </row>
    <row r="343" spans="1:11" s="29" customFormat="1" ht="15" customHeight="1">
      <c r="A343" s="25">
        <v>336</v>
      </c>
      <c r="B343" s="36">
        <v>44434</v>
      </c>
      <c r="C343" s="37" t="s">
        <v>774</v>
      </c>
      <c r="D343" s="48" t="s">
        <v>775</v>
      </c>
      <c r="E343" s="37" t="s">
        <v>179</v>
      </c>
      <c r="F343" s="37" t="s">
        <v>348</v>
      </c>
      <c r="G343" s="37">
        <v>3</v>
      </c>
      <c r="H343" s="37">
        <f>VLOOKUP(F343,'[1]USHA INT'!$A$4:$C$208,3,FALSE)</f>
        <v>27</v>
      </c>
      <c r="I343" s="37">
        <v>355</v>
      </c>
      <c r="J343" s="37">
        <f t="shared" si="5"/>
        <v>436</v>
      </c>
      <c r="K343" s="37" t="s">
        <v>24</v>
      </c>
    </row>
    <row r="344" spans="1:11" s="29" customFormat="1" ht="15" customHeight="1">
      <c r="A344" s="25">
        <v>337</v>
      </c>
      <c r="B344" s="36">
        <v>44434</v>
      </c>
      <c r="C344" s="37" t="s">
        <v>747</v>
      </c>
      <c r="D344" s="48" t="s">
        <v>748</v>
      </c>
      <c r="E344" s="37" t="s">
        <v>179</v>
      </c>
      <c r="F344" s="37" t="s">
        <v>100</v>
      </c>
      <c r="G344" s="37">
        <v>13</v>
      </c>
      <c r="H344" s="37">
        <f>VLOOKUP(F344,'[1]USHA INT'!$A$4:$C$208,3,FALSE)</f>
        <v>19</v>
      </c>
      <c r="I344" s="37">
        <v>356</v>
      </c>
      <c r="J344" s="37">
        <f t="shared" si="5"/>
        <v>603</v>
      </c>
      <c r="K344" s="37" t="s">
        <v>24</v>
      </c>
    </row>
    <row r="345" spans="1:11" s="29" customFormat="1" ht="15" customHeight="1">
      <c r="A345" s="25">
        <v>338</v>
      </c>
      <c r="B345" s="36">
        <v>44434</v>
      </c>
      <c r="C345" s="37" t="s">
        <v>787</v>
      </c>
      <c r="D345" s="48" t="s">
        <v>788</v>
      </c>
      <c r="E345" s="37" t="s">
        <v>179</v>
      </c>
      <c r="F345" s="37" t="s">
        <v>25</v>
      </c>
      <c r="G345" s="37">
        <v>6</v>
      </c>
      <c r="H345" s="37">
        <f>VLOOKUP(F345,'[1]USHA INT'!$A$3:$B$208,2,FALSE)</f>
        <v>30</v>
      </c>
      <c r="I345" s="37">
        <v>357</v>
      </c>
      <c r="J345" s="37">
        <f t="shared" si="5"/>
        <v>537</v>
      </c>
      <c r="K345" s="37" t="s">
        <v>22</v>
      </c>
    </row>
    <row r="346" spans="1:11" s="29" customFormat="1" ht="15" customHeight="1">
      <c r="A346" s="25">
        <v>339</v>
      </c>
      <c r="B346" s="36">
        <v>44434</v>
      </c>
      <c r="C346" s="37" t="s">
        <v>741</v>
      </c>
      <c r="D346" s="48" t="s">
        <v>742</v>
      </c>
      <c r="E346" s="37" t="s">
        <v>179</v>
      </c>
      <c r="F346" s="37" t="s">
        <v>70</v>
      </c>
      <c r="G346" s="37">
        <v>7</v>
      </c>
      <c r="H346" s="37">
        <f>VLOOKUP(F346,'[1]USHA INT'!$A$3:$B$208,2,FALSE)</f>
        <v>26</v>
      </c>
      <c r="I346" s="37">
        <v>358</v>
      </c>
      <c r="J346" s="37">
        <f t="shared" si="5"/>
        <v>540</v>
      </c>
      <c r="K346" s="37" t="s">
        <v>22</v>
      </c>
    </row>
    <row r="347" spans="1:11" s="29" customFormat="1" ht="15" customHeight="1">
      <c r="A347" s="25">
        <v>340</v>
      </c>
      <c r="B347" s="36">
        <v>44434</v>
      </c>
      <c r="C347" s="37" t="s">
        <v>733</v>
      </c>
      <c r="D347" s="48" t="s">
        <v>734</v>
      </c>
      <c r="E347" s="37" t="s">
        <v>179</v>
      </c>
      <c r="F347" s="37" t="s">
        <v>54</v>
      </c>
      <c r="G347" s="37">
        <v>6</v>
      </c>
      <c r="H347" s="37">
        <f>VLOOKUP(F347,'[1]USHA INT'!$A$3:$B$208,2,FALSE)</f>
        <v>37</v>
      </c>
      <c r="I347" s="37">
        <v>359</v>
      </c>
      <c r="J347" s="37">
        <f t="shared" si="5"/>
        <v>581</v>
      </c>
      <c r="K347" s="37" t="s">
        <v>22</v>
      </c>
    </row>
    <row r="348" spans="1:11" s="29" customFormat="1" ht="15" customHeight="1">
      <c r="A348" s="25">
        <v>341</v>
      </c>
      <c r="B348" s="36">
        <v>44434</v>
      </c>
      <c r="C348" s="37" t="s">
        <v>770</v>
      </c>
      <c r="D348" s="48" t="s">
        <v>771</v>
      </c>
      <c r="E348" s="37" t="s">
        <v>179</v>
      </c>
      <c r="F348" s="37" t="s">
        <v>116</v>
      </c>
      <c r="G348" s="37">
        <v>5</v>
      </c>
      <c r="H348" s="37">
        <f>VLOOKUP(F348,'[1]USHA INT'!$A$3:$B$208,2,FALSE)</f>
        <v>26</v>
      </c>
      <c r="I348" s="37">
        <v>360</v>
      </c>
      <c r="J348" s="37">
        <f t="shared" si="5"/>
        <v>490</v>
      </c>
      <c r="K348" s="37" t="s">
        <v>22</v>
      </c>
    </row>
    <row r="349" spans="1:11" s="29" customFormat="1" ht="15" customHeight="1">
      <c r="A349" s="25">
        <v>342</v>
      </c>
      <c r="B349" s="36">
        <v>44434</v>
      </c>
      <c r="C349" s="37" t="s">
        <v>713</v>
      </c>
      <c r="D349" s="48" t="s">
        <v>167</v>
      </c>
      <c r="E349" s="37" t="s">
        <v>179</v>
      </c>
      <c r="F349" s="37" t="s">
        <v>40</v>
      </c>
      <c r="G349" s="37">
        <v>6</v>
      </c>
      <c r="H349" s="37">
        <f>VLOOKUP(F349,'[1]USHA INT'!$A$3:$E$208,5,FALSE)</f>
        <v>42</v>
      </c>
      <c r="I349" s="37">
        <v>361</v>
      </c>
      <c r="J349" s="37">
        <f t="shared" si="5"/>
        <v>613</v>
      </c>
      <c r="K349" s="37" t="s">
        <v>48</v>
      </c>
    </row>
    <row r="350" spans="1:11" s="29" customFormat="1" ht="15" customHeight="1">
      <c r="A350" s="25">
        <v>343</v>
      </c>
      <c r="B350" s="36">
        <v>44434</v>
      </c>
      <c r="C350" s="37" t="s">
        <v>822</v>
      </c>
      <c r="D350" s="48" t="s">
        <v>170</v>
      </c>
      <c r="E350" s="37" t="s">
        <v>179</v>
      </c>
      <c r="F350" s="37" t="s">
        <v>80</v>
      </c>
      <c r="G350" s="37">
        <v>9</v>
      </c>
      <c r="H350" s="37">
        <f>VLOOKUP(F350,'[1]USHA INT'!$A$3:$B$208,2,FALSE)</f>
        <v>32</v>
      </c>
      <c r="I350" s="37">
        <v>362</v>
      </c>
      <c r="J350" s="37">
        <f t="shared" si="5"/>
        <v>650</v>
      </c>
      <c r="K350" s="37" t="s">
        <v>22</v>
      </c>
    </row>
    <row r="351" spans="1:11" s="29" customFormat="1" ht="15" customHeight="1">
      <c r="A351" s="25">
        <v>344</v>
      </c>
      <c r="B351" s="36">
        <v>44434</v>
      </c>
      <c r="C351" s="37" t="s">
        <v>718</v>
      </c>
      <c r="D351" s="48" t="s">
        <v>719</v>
      </c>
      <c r="E351" s="37" t="s">
        <v>179</v>
      </c>
      <c r="F351" s="37" t="s">
        <v>720</v>
      </c>
      <c r="G351" s="37">
        <v>1</v>
      </c>
      <c r="H351" s="37">
        <f>VLOOKUP(F351,'[1]USHA INT'!$A$3:$I$208,9,FALSE)</f>
        <v>240</v>
      </c>
      <c r="I351" s="37">
        <v>363</v>
      </c>
      <c r="J351" s="37">
        <f t="shared" si="5"/>
        <v>603</v>
      </c>
      <c r="K351" s="37" t="s">
        <v>59</v>
      </c>
    </row>
    <row r="352" spans="1:11" s="29" customFormat="1" ht="15" customHeight="1">
      <c r="A352" s="25">
        <v>345</v>
      </c>
      <c r="B352" s="36">
        <v>44434</v>
      </c>
      <c r="C352" s="37" t="s">
        <v>738</v>
      </c>
      <c r="D352" s="48" t="s">
        <v>739</v>
      </c>
      <c r="E352" s="37" t="s">
        <v>179</v>
      </c>
      <c r="F352" s="37" t="s">
        <v>46</v>
      </c>
      <c r="G352" s="37">
        <v>26</v>
      </c>
      <c r="H352" s="37">
        <f>VLOOKUP(F352,'[1]USHA INT'!$A$3:$B$208,2,FALSE)</f>
        <v>27</v>
      </c>
      <c r="I352" s="37">
        <v>364</v>
      </c>
      <c r="J352" s="37">
        <f t="shared" si="5"/>
        <v>1066</v>
      </c>
      <c r="K352" s="37" t="s">
        <v>22</v>
      </c>
    </row>
    <row r="353" spans="1:11" s="29" customFormat="1" ht="15" customHeight="1">
      <c r="A353" s="25">
        <v>346</v>
      </c>
      <c r="B353" s="36">
        <v>44434</v>
      </c>
      <c r="C353" s="37" t="s">
        <v>764</v>
      </c>
      <c r="D353" s="48" t="s">
        <v>765</v>
      </c>
      <c r="E353" s="37" t="s">
        <v>179</v>
      </c>
      <c r="F353" s="37" t="s">
        <v>110</v>
      </c>
      <c r="G353" s="37">
        <v>4</v>
      </c>
      <c r="H353" s="37">
        <f>VLOOKUP(F353,'[1]USHA INT'!$A$3:$B$208,2,FALSE)</f>
        <v>30</v>
      </c>
      <c r="I353" s="37">
        <v>365</v>
      </c>
      <c r="J353" s="37">
        <f t="shared" si="5"/>
        <v>485</v>
      </c>
      <c r="K353" s="37" t="s">
        <v>22</v>
      </c>
    </row>
    <row r="354" spans="1:11" s="29" customFormat="1" ht="15" customHeight="1">
      <c r="A354" s="25">
        <v>347</v>
      </c>
      <c r="B354" s="36">
        <v>44434</v>
      </c>
      <c r="C354" s="37" t="s">
        <v>703</v>
      </c>
      <c r="D354" s="48" t="s">
        <v>704</v>
      </c>
      <c r="E354" s="37" t="s">
        <v>179</v>
      </c>
      <c r="F354" s="37" t="s">
        <v>44</v>
      </c>
      <c r="G354" s="37">
        <v>30</v>
      </c>
      <c r="H354" s="37">
        <f>VLOOKUP(F354,'[1]USHA INT'!$A$3:$B$208,2,FALSE)</f>
        <v>25</v>
      </c>
      <c r="I354" s="37">
        <v>366</v>
      </c>
      <c r="J354" s="37">
        <f t="shared" si="5"/>
        <v>1116</v>
      </c>
      <c r="K354" s="37" t="s">
        <v>22</v>
      </c>
    </row>
    <row r="355" spans="1:11" s="29" customFormat="1" ht="15" customHeight="1">
      <c r="A355" s="25">
        <v>348</v>
      </c>
      <c r="B355" s="36">
        <v>44434</v>
      </c>
      <c r="C355" s="37" t="s">
        <v>729</v>
      </c>
      <c r="D355" s="48" t="s">
        <v>730</v>
      </c>
      <c r="E355" s="37" t="s">
        <v>179</v>
      </c>
      <c r="F355" s="37" t="s">
        <v>54</v>
      </c>
      <c r="G355" s="37">
        <v>17</v>
      </c>
      <c r="H355" s="37">
        <f>VLOOKUP(F355,'[1]USHA INT'!$A$4:$C$208,3,FALSE)</f>
        <v>30</v>
      </c>
      <c r="I355" s="37">
        <v>367</v>
      </c>
      <c r="J355" s="37">
        <f t="shared" si="5"/>
        <v>877</v>
      </c>
      <c r="K355" s="37" t="s">
        <v>24</v>
      </c>
    </row>
    <row r="356" spans="1:11" s="29" customFormat="1" ht="15" customHeight="1">
      <c r="A356" s="25">
        <v>349</v>
      </c>
      <c r="B356" s="36">
        <v>44434</v>
      </c>
      <c r="C356" s="37" t="s">
        <v>745</v>
      </c>
      <c r="D356" s="48" t="s">
        <v>166</v>
      </c>
      <c r="E356" s="37" t="s">
        <v>179</v>
      </c>
      <c r="F356" s="37" t="s">
        <v>70</v>
      </c>
      <c r="G356" s="37">
        <v>12</v>
      </c>
      <c r="H356" s="37">
        <f>VLOOKUP(F356,'[1]USHA INT'!$A$3:$B$208,2,FALSE)</f>
        <v>26</v>
      </c>
      <c r="I356" s="37">
        <v>368</v>
      </c>
      <c r="J356" s="37">
        <f t="shared" si="5"/>
        <v>680</v>
      </c>
      <c r="K356" s="37" t="s">
        <v>22</v>
      </c>
    </row>
    <row r="357" spans="1:11" s="29" customFormat="1" ht="15" customHeight="1">
      <c r="A357" s="25">
        <v>350</v>
      </c>
      <c r="B357" s="36">
        <v>44434</v>
      </c>
      <c r="C357" s="37" t="s">
        <v>725</v>
      </c>
      <c r="D357" s="48" t="s">
        <v>726</v>
      </c>
      <c r="E357" s="37" t="s">
        <v>179</v>
      </c>
      <c r="F357" s="37" t="s">
        <v>54</v>
      </c>
      <c r="G357" s="37">
        <v>4</v>
      </c>
      <c r="H357" s="37">
        <f>VLOOKUP(F357,'[1]USHA INT'!$A$4:$C$208,3,FALSE)</f>
        <v>30</v>
      </c>
      <c r="I357" s="37">
        <v>369</v>
      </c>
      <c r="J357" s="37">
        <f t="shared" si="5"/>
        <v>489</v>
      </c>
      <c r="K357" s="37" t="s">
        <v>24</v>
      </c>
    </row>
    <row r="358" spans="1:11" s="29" customFormat="1" ht="15" customHeight="1">
      <c r="A358" s="25">
        <v>351</v>
      </c>
      <c r="B358" s="36">
        <v>44434</v>
      </c>
      <c r="C358" s="37" t="s">
        <v>727</v>
      </c>
      <c r="D358" s="48" t="s">
        <v>728</v>
      </c>
      <c r="E358" s="37" t="s">
        <v>179</v>
      </c>
      <c r="F358" s="37" t="s">
        <v>54</v>
      </c>
      <c r="G358" s="37">
        <v>17</v>
      </c>
      <c r="H358" s="37">
        <f>VLOOKUP(F358,'[1]USHA INT'!$A$4:$C$208,3,FALSE)</f>
        <v>30</v>
      </c>
      <c r="I358" s="37">
        <v>370</v>
      </c>
      <c r="J358" s="37">
        <f t="shared" si="5"/>
        <v>880</v>
      </c>
      <c r="K358" s="37" t="s">
        <v>24</v>
      </c>
    </row>
    <row r="359" spans="1:11" s="29" customFormat="1" ht="15" customHeight="1">
      <c r="A359" s="25">
        <v>352</v>
      </c>
      <c r="B359" s="36">
        <v>44434</v>
      </c>
      <c r="C359" s="37" t="s">
        <v>735</v>
      </c>
      <c r="D359" s="48" t="s">
        <v>391</v>
      </c>
      <c r="E359" s="37" t="s">
        <v>179</v>
      </c>
      <c r="F359" s="37" t="s">
        <v>23</v>
      </c>
      <c r="G359" s="37">
        <v>4</v>
      </c>
      <c r="H359" s="37">
        <f>VLOOKUP(F359,'[1]USHA INT'!$A$4:$C$208,3,FALSE)</f>
        <v>26</v>
      </c>
      <c r="I359" s="37">
        <v>371</v>
      </c>
      <c r="J359" s="37">
        <f t="shared" si="5"/>
        <v>475</v>
      </c>
      <c r="K359" s="37" t="s">
        <v>24</v>
      </c>
    </row>
    <row r="360" spans="1:11" s="29" customFormat="1" ht="15" customHeight="1">
      <c r="A360" s="25">
        <v>353</v>
      </c>
      <c r="B360" s="36">
        <v>44434</v>
      </c>
      <c r="C360" s="37" t="s">
        <v>699</v>
      </c>
      <c r="D360" s="48" t="s">
        <v>700</v>
      </c>
      <c r="E360" s="37" t="s">
        <v>179</v>
      </c>
      <c r="F360" s="37" t="s">
        <v>117</v>
      </c>
      <c r="G360" s="37">
        <v>12</v>
      </c>
      <c r="H360" s="37">
        <f>VLOOKUP(F360,'[1]USHA INT'!$A$3:$D$208,4,FALSE)</f>
        <v>29</v>
      </c>
      <c r="I360" s="37">
        <v>372</v>
      </c>
      <c r="J360" s="37">
        <f t="shared" si="5"/>
        <v>720</v>
      </c>
      <c r="K360" s="37" t="s">
        <v>30</v>
      </c>
    </row>
    <row r="361" spans="1:11" s="29" customFormat="1" ht="15" customHeight="1">
      <c r="A361" s="25">
        <v>354</v>
      </c>
      <c r="B361" s="36">
        <v>44434</v>
      </c>
      <c r="C361" s="37" t="s">
        <v>751</v>
      </c>
      <c r="D361" s="48" t="s">
        <v>752</v>
      </c>
      <c r="E361" s="37" t="s">
        <v>179</v>
      </c>
      <c r="F361" s="37" t="s">
        <v>464</v>
      </c>
      <c r="G361" s="37">
        <v>4</v>
      </c>
      <c r="H361" s="37">
        <f>VLOOKUP(F361,'[1]USHA INT'!$A$3:$D$208,4,FALSE)</f>
        <v>29</v>
      </c>
      <c r="I361" s="37">
        <v>373</v>
      </c>
      <c r="J361" s="37">
        <f t="shared" si="5"/>
        <v>489</v>
      </c>
      <c r="K361" s="37" t="s">
        <v>30</v>
      </c>
    </row>
    <row r="362" spans="1:11" s="29" customFormat="1" ht="15" customHeight="1">
      <c r="A362" s="25">
        <v>355</v>
      </c>
      <c r="B362" s="36">
        <v>44434</v>
      </c>
      <c r="C362" s="37" t="s">
        <v>743</v>
      </c>
      <c r="D362" s="48" t="s">
        <v>744</v>
      </c>
      <c r="E362" s="37" t="s">
        <v>179</v>
      </c>
      <c r="F362" s="37" t="s">
        <v>70</v>
      </c>
      <c r="G362" s="37">
        <v>5</v>
      </c>
      <c r="H362" s="37">
        <f>VLOOKUP(F362,'[1]USHA INT'!$A$3:$E$208,5,FALSE)</f>
        <v>45</v>
      </c>
      <c r="I362" s="37">
        <v>374</v>
      </c>
      <c r="J362" s="37">
        <f t="shared" si="5"/>
        <v>599</v>
      </c>
      <c r="K362" s="37" t="s">
        <v>48</v>
      </c>
    </row>
    <row r="363" spans="1:11" s="29" customFormat="1" ht="15" customHeight="1">
      <c r="A363" s="25">
        <v>356</v>
      </c>
      <c r="B363" s="36">
        <v>44435</v>
      </c>
      <c r="C363" s="37" t="s">
        <v>932</v>
      </c>
      <c r="D363" s="48" t="s">
        <v>933</v>
      </c>
      <c r="E363" s="37" t="s">
        <v>179</v>
      </c>
      <c r="F363" s="37" t="s">
        <v>934</v>
      </c>
      <c r="G363" s="37">
        <v>15</v>
      </c>
      <c r="H363" s="37">
        <f>VLOOKUP(F363,'[1]USHA INT'!$A$4:$C$208,3,FALSE)</f>
        <v>24</v>
      </c>
      <c r="I363" s="37">
        <v>375</v>
      </c>
      <c r="J363" s="37">
        <f t="shared" si="5"/>
        <v>735</v>
      </c>
      <c r="K363" s="37" t="s">
        <v>24</v>
      </c>
    </row>
    <row r="364" spans="1:11" s="29" customFormat="1" ht="15" customHeight="1">
      <c r="A364" s="25">
        <v>357</v>
      </c>
      <c r="B364" s="36">
        <v>44435</v>
      </c>
      <c r="C364" s="37" t="s">
        <v>929</v>
      </c>
      <c r="D364" s="48" t="s">
        <v>930</v>
      </c>
      <c r="E364" s="37" t="s">
        <v>179</v>
      </c>
      <c r="F364" s="37" t="s">
        <v>108</v>
      </c>
      <c r="G364" s="37">
        <v>33</v>
      </c>
      <c r="H364" s="37">
        <f>VLOOKUP(F364,'[1]USHA INT'!$A$4:$C$208,3,FALSE)</f>
        <v>25</v>
      </c>
      <c r="I364" s="37">
        <v>376</v>
      </c>
      <c r="J364" s="37">
        <f t="shared" si="5"/>
        <v>1201</v>
      </c>
      <c r="K364" s="37" t="s">
        <v>24</v>
      </c>
    </row>
    <row r="365" spans="1:11" s="29" customFormat="1" ht="15" customHeight="1">
      <c r="A365" s="25">
        <v>358</v>
      </c>
      <c r="B365" s="36">
        <v>44435</v>
      </c>
      <c r="C365" s="37" t="s">
        <v>936</v>
      </c>
      <c r="D365" s="48" t="s">
        <v>937</v>
      </c>
      <c r="E365" s="37" t="s">
        <v>179</v>
      </c>
      <c r="F365" s="37" t="s">
        <v>117</v>
      </c>
      <c r="G365" s="37">
        <v>22</v>
      </c>
      <c r="H365" s="37">
        <f>VLOOKUP(F365,'[1]USHA INT'!$A$4:$C$208,3,FALSE)</f>
        <v>29</v>
      </c>
      <c r="I365" s="37">
        <v>377</v>
      </c>
      <c r="J365" s="37">
        <f t="shared" si="5"/>
        <v>1015</v>
      </c>
      <c r="K365" s="37" t="s">
        <v>24</v>
      </c>
    </row>
    <row r="366" spans="1:11" s="29" customFormat="1" ht="15" customHeight="1">
      <c r="A366" s="25">
        <v>359</v>
      </c>
      <c r="B366" s="36">
        <v>44435</v>
      </c>
      <c r="C366" s="37" t="s">
        <v>746</v>
      </c>
      <c r="D366" s="48" t="s">
        <v>169</v>
      </c>
      <c r="E366" s="37" t="s">
        <v>179</v>
      </c>
      <c r="F366" s="37" t="s">
        <v>70</v>
      </c>
      <c r="G366" s="37">
        <v>17</v>
      </c>
      <c r="H366" s="37">
        <f>VLOOKUP(F366,'[1]USHA INT'!$A$3:$D$208,4,FALSE)</f>
        <v>20</v>
      </c>
      <c r="I366" s="37">
        <v>378</v>
      </c>
      <c r="J366" s="37">
        <f t="shared" si="5"/>
        <v>718</v>
      </c>
      <c r="K366" s="37" t="s">
        <v>30</v>
      </c>
    </row>
    <row r="367" spans="1:11" s="29" customFormat="1" ht="15" customHeight="1">
      <c r="A367" s="25">
        <v>360</v>
      </c>
      <c r="B367" s="36">
        <v>44435</v>
      </c>
      <c r="C367" s="37" t="s">
        <v>833</v>
      </c>
      <c r="D367" s="48" t="s">
        <v>31</v>
      </c>
      <c r="E367" s="37" t="s">
        <v>179</v>
      </c>
      <c r="F367" s="37" t="s">
        <v>93</v>
      </c>
      <c r="G367" s="37">
        <v>1</v>
      </c>
      <c r="H367" s="37">
        <f>VLOOKUP(F367,'[1]USHA INT'!$A$4:$C$208,3,FALSE)</f>
        <v>20</v>
      </c>
      <c r="I367" s="37">
        <v>379</v>
      </c>
      <c r="J367" s="37">
        <f t="shared" si="5"/>
        <v>399</v>
      </c>
      <c r="K367" s="37" t="s">
        <v>24</v>
      </c>
    </row>
    <row r="368" spans="1:11" s="29" customFormat="1" ht="15" customHeight="1">
      <c r="A368" s="25">
        <v>361</v>
      </c>
      <c r="B368" s="36">
        <v>44435</v>
      </c>
      <c r="C368" s="37" t="s">
        <v>750</v>
      </c>
      <c r="D368" s="48" t="s">
        <v>29</v>
      </c>
      <c r="E368" s="37" t="s">
        <v>179</v>
      </c>
      <c r="F368" s="37" t="s">
        <v>120</v>
      </c>
      <c r="G368" s="37">
        <v>7</v>
      </c>
      <c r="H368" s="37">
        <f>VLOOKUP(F368,'[1]USHA INT'!$A$3:$D$208,4,FALSE)</f>
        <v>18</v>
      </c>
      <c r="I368" s="37">
        <v>380</v>
      </c>
      <c r="J368" s="37">
        <f t="shared" si="5"/>
        <v>506</v>
      </c>
      <c r="K368" s="37" t="s">
        <v>30</v>
      </c>
    </row>
    <row r="369" spans="1:11" s="29" customFormat="1" ht="15" customHeight="1">
      <c r="A369" s="25">
        <v>362</v>
      </c>
      <c r="B369" s="36">
        <v>44435</v>
      </c>
      <c r="C369" s="37" t="s">
        <v>761</v>
      </c>
      <c r="D369" s="48" t="s">
        <v>762</v>
      </c>
      <c r="E369" s="37" t="s">
        <v>179</v>
      </c>
      <c r="F369" s="37" t="s">
        <v>89</v>
      </c>
      <c r="G369" s="37">
        <v>26</v>
      </c>
      <c r="H369" s="37">
        <f>VLOOKUP(F369,'[1]USHA INT'!$A$4:$C$208,3,FALSE)</f>
        <v>22</v>
      </c>
      <c r="I369" s="37">
        <v>381</v>
      </c>
      <c r="J369" s="37">
        <f t="shared" si="5"/>
        <v>953</v>
      </c>
      <c r="K369" s="37" t="s">
        <v>24</v>
      </c>
    </row>
    <row r="370" spans="1:11" s="29" customFormat="1" ht="15" customHeight="1">
      <c r="A370" s="25">
        <v>363</v>
      </c>
      <c r="B370" s="36">
        <v>44435</v>
      </c>
      <c r="C370" s="37" t="s">
        <v>757</v>
      </c>
      <c r="D370" s="48" t="s">
        <v>758</v>
      </c>
      <c r="E370" s="37" t="s">
        <v>179</v>
      </c>
      <c r="F370" s="37" t="s">
        <v>89</v>
      </c>
      <c r="G370" s="37">
        <v>43</v>
      </c>
      <c r="H370" s="37">
        <f>VLOOKUP(F370,'[1]USHA INT'!$A$4:$C$208,3,FALSE)</f>
        <v>22</v>
      </c>
      <c r="I370" s="37">
        <v>382</v>
      </c>
      <c r="J370" s="37">
        <f t="shared" si="5"/>
        <v>1328</v>
      </c>
      <c r="K370" s="37" t="s">
        <v>24</v>
      </c>
    </row>
    <row r="371" spans="1:11" s="29" customFormat="1" ht="15" customHeight="1">
      <c r="A371" s="25">
        <v>364</v>
      </c>
      <c r="B371" s="36">
        <v>44435</v>
      </c>
      <c r="C371" s="37" t="s">
        <v>779</v>
      </c>
      <c r="D371" s="48" t="s">
        <v>780</v>
      </c>
      <c r="E371" s="37" t="s">
        <v>179</v>
      </c>
      <c r="F371" s="37" t="s">
        <v>41</v>
      </c>
      <c r="G371" s="37">
        <v>14</v>
      </c>
      <c r="H371" s="37">
        <f>VLOOKUP(F371,'[1]USHA INT'!$A$3:$B$208,2,FALSE)</f>
        <v>36</v>
      </c>
      <c r="I371" s="37">
        <v>383</v>
      </c>
      <c r="J371" s="37">
        <f t="shared" si="5"/>
        <v>887</v>
      </c>
      <c r="K371" s="37" t="s">
        <v>22</v>
      </c>
    </row>
    <row r="372" spans="1:11" s="29" customFormat="1" ht="15" customHeight="1">
      <c r="A372" s="25">
        <v>365</v>
      </c>
      <c r="B372" s="36">
        <v>44435</v>
      </c>
      <c r="C372" s="37" t="s">
        <v>781</v>
      </c>
      <c r="D372" s="48" t="s">
        <v>131</v>
      </c>
      <c r="E372" s="37" t="s">
        <v>179</v>
      </c>
      <c r="F372" s="37" t="s">
        <v>99</v>
      </c>
      <c r="G372" s="37">
        <v>12</v>
      </c>
      <c r="H372" s="37">
        <f>VLOOKUP(F372,'[1]USHA INT'!$A$3:$D$208,4,FALSE)</f>
        <v>19</v>
      </c>
      <c r="I372" s="37">
        <v>384</v>
      </c>
      <c r="J372" s="37">
        <f t="shared" si="5"/>
        <v>612</v>
      </c>
      <c r="K372" s="37" t="s">
        <v>30</v>
      </c>
    </row>
    <row r="373" spans="1:11" s="29" customFormat="1" ht="15" customHeight="1">
      <c r="A373" s="25">
        <v>366</v>
      </c>
      <c r="B373" s="36">
        <v>44435</v>
      </c>
      <c r="C373" s="37" t="s">
        <v>759</v>
      </c>
      <c r="D373" s="48" t="s">
        <v>760</v>
      </c>
      <c r="E373" s="37" t="s">
        <v>179</v>
      </c>
      <c r="F373" s="37" t="s">
        <v>89</v>
      </c>
      <c r="G373" s="37">
        <v>12</v>
      </c>
      <c r="H373" s="37">
        <f>VLOOKUP(F373,'[1]USHA INT'!$A$4:$C$208,3,FALSE)</f>
        <v>22</v>
      </c>
      <c r="I373" s="37">
        <v>385</v>
      </c>
      <c r="J373" s="37">
        <f t="shared" si="5"/>
        <v>649</v>
      </c>
      <c r="K373" s="37" t="s">
        <v>24</v>
      </c>
    </row>
    <row r="374" spans="1:11" s="29" customFormat="1" ht="15" customHeight="1">
      <c r="A374" s="25">
        <v>367</v>
      </c>
      <c r="B374" s="36">
        <v>44435</v>
      </c>
      <c r="C374" s="37" t="s">
        <v>834</v>
      </c>
      <c r="D374" s="48" t="s">
        <v>835</v>
      </c>
      <c r="E374" s="37" t="s">
        <v>179</v>
      </c>
      <c r="F374" s="37" t="s">
        <v>28</v>
      </c>
      <c r="G374" s="37">
        <v>33</v>
      </c>
      <c r="H374" s="37">
        <f>VLOOKUP(F374,'[1]USHA INT'!$A$4:$C$208,3,FALSE)</f>
        <v>36</v>
      </c>
      <c r="I374" s="37">
        <v>386</v>
      </c>
      <c r="J374" s="37">
        <f t="shared" si="5"/>
        <v>1574</v>
      </c>
      <c r="K374" s="37" t="s">
        <v>24</v>
      </c>
    </row>
    <row r="375" spans="1:11" s="29" customFormat="1" ht="15" customHeight="1">
      <c r="A375" s="25">
        <v>368</v>
      </c>
      <c r="B375" s="36">
        <v>44435</v>
      </c>
      <c r="C375" s="37" t="s">
        <v>821</v>
      </c>
      <c r="D375" s="48" t="s">
        <v>413</v>
      </c>
      <c r="E375" s="37" t="s">
        <v>179</v>
      </c>
      <c r="F375" s="37" t="s">
        <v>84</v>
      </c>
      <c r="G375" s="37">
        <v>8</v>
      </c>
      <c r="H375" s="37">
        <f>VLOOKUP(F375,'[1]USHA INT'!$A$3:$B$208,2,FALSE)</f>
        <v>26</v>
      </c>
      <c r="I375" s="37">
        <v>387</v>
      </c>
      <c r="J375" s="37">
        <f t="shared" si="5"/>
        <v>595</v>
      </c>
      <c r="K375" s="37" t="s">
        <v>22</v>
      </c>
    </row>
    <row r="376" spans="1:11" s="29" customFormat="1" ht="15" customHeight="1">
      <c r="A376" s="25">
        <v>369</v>
      </c>
      <c r="B376" s="36">
        <v>44435</v>
      </c>
      <c r="C376" s="37" t="s">
        <v>836</v>
      </c>
      <c r="D376" s="48" t="s">
        <v>174</v>
      </c>
      <c r="E376" s="37" t="s">
        <v>179</v>
      </c>
      <c r="F376" s="37" t="s">
        <v>25</v>
      </c>
      <c r="G376" s="37">
        <v>19</v>
      </c>
      <c r="H376" s="37">
        <f>VLOOKUP(F376,'[1]USHA INT'!$A$3:$E$208,5,FALSE)</f>
        <v>48</v>
      </c>
      <c r="I376" s="37">
        <v>388</v>
      </c>
      <c r="J376" s="37">
        <f t="shared" si="5"/>
        <v>1300</v>
      </c>
      <c r="K376" s="37" t="s">
        <v>48</v>
      </c>
    </row>
    <row r="377" spans="1:11" s="29" customFormat="1" ht="15" customHeight="1">
      <c r="A377" s="25">
        <v>370</v>
      </c>
      <c r="B377" s="36">
        <v>44435</v>
      </c>
      <c r="C377" s="37" t="s">
        <v>837</v>
      </c>
      <c r="D377" s="48" t="s">
        <v>838</v>
      </c>
      <c r="E377" s="37" t="s">
        <v>179</v>
      </c>
      <c r="F377" s="37" t="s">
        <v>25</v>
      </c>
      <c r="G377" s="37">
        <v>150</v>
      </c>
      <c r="H377" s="37">
        <f>VLOOKUP(F377,'[1]USHA INT'!$A$3:$B$208,2,FALSE)</f>
        <v>30</v>
      </c>
      <c r="I377" s="37">
        <v>389</v>
      </c>
      <c r="J377" s="37">
        <f t="shared" si="5"/>
        <v>4889</v>
      </c>
      <c r="K377" s="37" t="s">
        <v>22</v>
      </c>
    </row>
    <row r="378" spans="1:11" s="29" customFormat="1" ht="15" customHeight="1">
      <c r="A378" s="25">
        <v>371</v>
      </c>
      <c r="B378" s="36">
        <v>44435</v>
      </c>
      <c r="C378" s="37" t="s">
        <v>839</v>
      </c>
      <c r="D378" s="48" t="s">
        <v>39</v>
      </c>
      <c r="E378" s="37" t="s">
        <v>179</v>
      </c>
      <c r="F378" s="37" t="s">
        <v>25</v>
      </c>
      <c r="G378" s="37">
        <v>104</v>
      </c>
      <c r="H378" s="37">
        <f>VLOOKUP(F378,'[1]USHA INT'!$A$3:$E$208,5,FALSE)</f>
        <v>48</v>
      </c>
      <c r="I378" s="37">
        <v>390</v>
      </c>
      <c r="J378" s="37">
        <f t="shared" si="5"/>
        <v>5382</v>
      </c>
      <c r="K378" s="37" t="s">
        <v>48</v>
      </c>
    </row>
    <row r="379" spans="1:11" s="29" customFormat="1" ht="15" customHeight="1">
      <c r="A379" s="25">
        <v>372</v>
      </c>
      <c r="B379" s="36">
        <v>44435</v>
      </c>
      <c r="C379" s="37" t="s">
        <v>840</v>
      </c>
      <c r="D379" s="48" t="s">
        <v>841</v>
      </c>
      <c r="E379" s="37" t="s">
        <v>179</v>
      </c>
      <c r="F379" s="37" t="s">
        <v>23</v>
      </c>
      <c r="G379" s="37">
        <v>44</v>
      </c>
      <c r="H379" s="37">
        <f>VLOOKUP(F379,'[1]USHA INT'!$A$4:$C$208,3,FALSE)</f>
        <v>26</v>
      </c>
      <c r="I379" s="37">
        <v>391</v>
      </c>
      <c r="J379" s="37">
        <f t="shared" si="5"/>
        <v>1535</v>
      </c>
      <c r="K379" s="37" t="s">
        <v>24</v>
      </c>
    </row>
    <row r="380" spans="1:11" s="29" customFormat="1" ht="15" customHeight="1">
      <c r="A380" s="25">
        <v>373</v>
      </c>
      <c r="B380" s="36">
        <v>44435</v>
      </c>
      <c r="C380" s="37" t="s">
        <v>791</v>
      </c>
      <c r="D380" s="48" t="s">
        <v>792</v>
      </c>
      <c r="E380" s="37" t="s">
        <v>179</v>
      </c>
      <c r="F380" s="37" t="s">
        <v>21</v>
      </c>
      <c r="G380" s="37">
        <v>8</v>
      </c>
      <c r="H380" s="37">
        <f>VLOOKUP(F380,'[1]USHA INT'!$A$4:$C$208,3,FALSE)</f>
        <v>33</v>
      </c>
      <c r="I380" s="37">
        <v>392</v>
      </c>
      <c r="J380" s="37">
        <f t="shared" si="5"/>
        <v>656</v>
      </c>
      <c r="K380" s="37" t="s">
        <v>24</v>
      </c>
    </row>
    <row r="381" spans="1:11" s="29" customFormat="1" ht="15" customHeight="1">
      <c r="A381" s="25">
        <v>374</v>
      </c>
      <c r="B381" s="36">
        <v>44435</v>
      </c>
      <c r="C381" s="37" t="s">
        <v>825</v>
      </c>
      <c r="D381" s="48" t="s">
        <v>826</v>
      </c>
      <c r="E381" s="37" t="s">
        <v>179</v>
      </c>
      <c r="F381" s="37" t="s">
        <v>50</v>
      </c>
      <c r="G381" s="37">
        <v>18</v>
      </c>
      <c r="H381" s="37">
        <f>VLOOKUP(F381,'[1]USHA INT'!$A$3:$E$208,5,FALSE)</f>
        <v>40</v>
      </c>
      <c r="I381" s="37">
        <v>393</v>
      </c>
      <c r="J381" s="37">
        <f t="shared" si="5"/>
        <v>1113</v>
      </c>
      <c r="K381" s="37" t="s">
        <v>48</v>
      </c>
    </row>
    <row r="382" spans="1:11" s="29" customFormat="1" ht="15" customHeight="1">
      <c r="A382" s="25">
        <v>375</v>
      </c>
      <c r="B382" s="36">
        <v>44435</v>
      </c>
      <c r="C382" s="37" t="s">
        <v>776</v>
      </c>
      <c r="D382" s="48" t="s">
        <v>777</v>
      </c>
      <c r="E382" s="37" t="s">
        <v>179</v>
      </c>
      <c r="F382" s="37" t="s">
        <v>71</v>
      </c>
      <c r="G382" s="37">
        <v>4</v>
      </c>
      <c r="H382" s="37">
        <f>VLOOKUP(F382,'[1]USHA INT'!$A$3:$E$208,5,FALSE)</f>
        <v>60</v>
      </c>
      <c r="I382" s="37">
        <v>394</v>
      </c>
      <c r="J382" s="37">
        <f t="shared" si="5"/>
        <v>634</v>
      </c>
      <c r="K382" s="37" t="s">
        <v>48</v>
      </c>
    </row>
    <row r="383" spans="1:11" s="29" customFormat="1" ht="15" customHeight="1">
      <c r="A383" s="25">
        <v>376</v>
      </c>
      <c r="B383" s="36">
        <v>44435</v>
      </c>
      <c r="C383" s="37" t="s">
        <v>778</v>
      </c>
      <c r="D383" s="48" t="s">
        <v>42</v>
      </c>
      <c r="E383" s="37" t="s">
        <v>179</v>
      </c>
      <c r="F383" s="37" t="s">
        <v>71</v>
      </c>
      <c r="G383" s="37">
        <v>6</v>
      </c>
      <c r="H383" s="37">
        <f>VLOOKUP(F383,'[1]USHA INT'!$A$4:$C$208,3,FALSE)</f>
        <v>30</v>
      </c>
      <c r="I383" s="37">
        <v>395</v>
      </c>
      <c r="J383" s="37">
        <f t="shared" si="5"/>
        <v>575</v>
      </c>
      <c r="K383" s="37" t="s">
        <v>24</v>
      </c>
    </row>
    <row r="384" spans="1:11" s="29" customFormat="1" ht="15" customHeight="1">
      <c r="A384" s="25">
        <v>377</v>
      </c>
      <c r="B384" s="36">
        <v>44435</v>
      </c>
      <c r="C384" s="37" t="s">
        <v>793</v>
      </c>
      <c r="D384" s="48" t="s">
        <v>794</v>
      </c>
      <c r="E384" s="37" t="s">
        <v>179</v>
      </c>
      <c r="F384" s="37" t="s">
        <v>27</v>
      </c>
      <c r="G384" s="37">
        <v>43</v>
      </c>
      <c r="H384" s="37">
        <f>VLOOKUP(F384,'[1]USHA INT'!$A$4:$C$208,3,FALSE)</f>
        <v>20</v>
      </c>
      <c r="I384" s="37">
        <v>396</v>
      </c>
      <c r="J384" s="37">
        <f t="shared" si="5"/>
        <v>1256</v>
      </c>
      <c r="K384" s="37" t="s">
        <v>24</v>
      </c>
    </row>
    <row r="385" spans="1:11" s="29" customFormat="1" ht="15" customHeight="1">
      <c r="A385" s="25">
        <v>378</v>
      </c>
      <c r="B385" s="36">
        <v>44435</v>
      </c>
      <c r="C385" s="37" t="s">
        <v>842</v>
      </c>
      <c r="D385" s="48" t="s">
        <v>35</v>
      </c>
      <c r="E385" s="37" t="s">
        <v>179</v>
      </c>
      <c r="F385" s="37" t="s">
        <v>91</v>
      </c>
      <c r="G385" s="37">
        <v>8</v>
      </c>
      <c r="H385" s="37">
        <f>VLOOKUP(F385,'[1]USHA INT'!$A$4:$C$208,3,FALSE)</f>
        <v>20</v>
      </c>
      <c r="I385" s="37">
        <v>397</v>
      </c>
      <c r="J385" s="37">
        <f t="shared" si="5"/>
        <v>557</v>
      </c>
      <c r="K385" s="37" t="s">
        <v>24</v>
      </c>
    </row>
    <row r="386" spans="1:11" s="29" customFormat="1" ht="15" customHeight="1">
      <c r="A386" s="25">
        <v>379</v>
      </c>
      <c r="B386" s="36">
        <v>44435</v>
      </c>
      <c r="C386" s="37" t="s">
        <v>782</v>
      </c>
      <c r="D386" s="48" t="s">
        <v>129</v>
      </c>
      <c r="E386" s="37" t="s">
        <v>179</v>
      </c>
      <c r="F386" s="37" t="s">
        <v>143</v>
      </c>
      <c r="G386" s="37">
        <v>3</v>
      </c>
      <c r="H386" s="37">
        <f>VLOOKUP(F386,'[1]USHA INT'!$A$4:$C$208,3,FALSE)</f>
        <v>24</v>
      </c>
      <c r="I386" s="37">
        <v>398</v>
      </c>
      <c r="J386" s="37">
        <f t="shared" si="5"/>
        <v>470</v>
      </c>
      <c r="K386" s="37" t="s">
        <v>24</v>
      </c>
    </row>
    <row r="387" spans="1:11" s="29" customFormat="1" ht="15" customHeight="1">
      <c r="A387" s="25">
        <v>380</v>
      </c>
      <c r="B387" s="36">
        <v>44435</v>
      </c>
      <c r="C387" s="37" t="s">
        <v>749</v>
      </c>
      <c r="D387" s="48" t="s">
        <v>171</v>
      </c>
      <c r="E387" s="37" t="s">
        <v>179</v>
      </c>
      <c r="F387" s="37" t="s">
        <v>44</v>
      </c>
      <c r="G387" s="37">
        <v>20</v>
      </c>
      <c r="H387" s="37">
        <f>VLOOKUP(F387,'[1]USHA INT'!$A$3:$B$208,2,FALSE)</f>
        <v>25</v>
      </c>
      <c r="I387" s="37">
        <v>399</v>
      </c>
      <c r="J387" s="37">
        <f t="shared" si="5"/>
        <v>899</v>
      </c>
      <c r="K387" s="37" t="s">
        <v>22</v>
      </c>
    </row>
    <row r="388" spans="1:11" s="29" customFormat="1" ht="15" customHeight="1">
      <c r="A388" s="25">
        <v>381</v>
      </c>
      <c r="B388" s="36">
        <v>44435</v>
      </c>
      <c r="C388" s="37" t="s">
        <v>740</v>
      </c>
      <c r="D388" s="48" t="s">
        <v>26</v>
      </c>
      <c r="E388" s="37" t="s">
        <v>179</v>
      </c>
      <c r="F388" s="37" t="s">
        <v>135</v>
      </c>
      <c r="G388" s="37">
        <v>6</v>
      </c>
      <c r="H388" s="37">
        <f>VLOOKUP(F388,'[1]USHA INT'!$A$3:$D$208,4,FALSE)</f>
        <v>20</v>
      </c>
      <c r="I388" s="37">
        <v>400</v>
      </c>
      <c r="J388" s="37">
        <f t="shared" si="5"/>
        <v>520</v>
      </c>
      <c r="K388" s="37" t="s">
        <v>30</v>
      </c>
    </row>
    <row r="389" spans="1:11" s="29" customFormat="1" ht="15" customHeight="1">
      <c r="A389" s="25">
        <v>382</v>
      </c>
      <c r="B389" s="36">
        <v>44435</v>
      </c>
      <c r="C389" s="37" t="s">
        <v>772</v>
      </c>
      <c r="D389" s="48" t="s">
        <v>773</v>
      </c>
      <c r="E389" s="37" t="s">
        <v>179</v>
      </c>
      <c r="F389" s="37" t="s">
        <v>71</v>
      </c>
      <c r="G389" s="37">
        <v>40</v>
      </c>
      <c r="H389" s="37">
        <f>VLOOKUP(F389,'[1]USHA INT'!$A$4:$C$208,3,FALSE)</f>
        <v>30</v>
      </c>
      <c r="I389" s="37">
        <v>401</v>
      </c>
      <c r="J389" s="37">
        <f t="shared" si="5"/>
        <v>1601</v>
      </c>
      <c r="K389" s="37" t="s">
        <v>24</v>
      </c>
    </row>
    <row r="390" spans="1:11" s="29" customFormat="1" ht="15" customHeight="1">
      <c r="A390" s="25">
        <v>383</v>
      </c>
      <c r="B390" s="36">
        <v>44435</v>
      </c>
      <c r="C390" s="37" t="s">
        <v>785</v>
      </c>
      <c r="D390" s="48" t="s">
        <v>786</v>
      </c>
      <c r="E390" s="37" t="s">
        <v>179</v>
      </c>
      <c r="F390" s="37" t="s">
        <v>25</v>
      </c>
      <c r="G390" s="37">
        <v>22</v>
      </c>
      <c r="H390" s="37">
        <f>VLOOKUP(F390,'[1]USHA INT'!$A$4:$C$208,3,FALSE)</f>
        <v>25</v>
      </c>
      <c r="I390" s="37">
        <v>402</v>
      </c>
      <c r="J390" s="37">
        <f t="shared" si="5"/>
        <v>952</v>
      </c>
      <c r="K390" s="37" t="s">
        <v>24</v>
      </c>
    </row>
    <row r="391" spans="1:11" s="29" customFormat="1" ht="15" customHeight="1">
      <c r="A391" s="25">
        <v>384</v>
      </c>
      <c r="B391" s="36">
        <v>44435</v>
      </c>
      <c r="C391" s="37" t="s">
        <v>827</v>
      </c>
      <c r="D391" s="48" t="s">
        <v>828</v>
      </c>
      <c r="E391" s="37" t="s">
        <v>179</v>
      </c>
      <c r="F391" s="37" t="s">
        <v>46</v>
      </c>
      <c r="G391" s="37">
        <v>15</v>
      </c>
      <c r="H391" s="37">
        <f>VLOOKUP(F391,'[1]USHA INT'!$A$4:$C$208,3,FALSE)</f>
        <v>23</v>
      </c>
      <c r="I391" s="37">
        <v>403</v>
      </c>
      <c r="J391" s="37">
        <f t="shared" si="5"/>
        <v>748</v>
      </c>
      <c r="K391" s="37" t="s">
        <v>24</v>
      </c>
    </row>
    <row r="392" spans="1:11" s="29" customFormat="1" ht="15" customHeight="1">
      <c r="A392" s="25">
        <v>385</v>
      </c>
      <c r="B392" s="36">
        <v>44435</v>
      </c>
      <c r="C392" s="37" t="s">
        <v>829</v>
      </c>
      <c r="D392" s="48" t="s">
        <v>830</v>
      </c>
      <c r="E392" s="37" t="s">
        <v>179</v>
      </c>
      <c r="F392" s="37" t="s">
        <v>46</v>
      </c>
      <c r="G392" s="37">
        <v>22</v>
      </c>
      <c r="H392" s="37">
        <f>VLOOKUP(F392,'[1]USHA INT'!$A$4:$C$208,3,FALSE)</f>
        <v>23</v>
      </c>
      <c r="I392" s="37">
        <v>404</v>
      </c>
      <c r="J392" s="37">
        <f t="shared" si="5"/>
        <v>910</v>
      </c>
      <c r="K392" s="37" t="s">
        <v>24</v>
      </c>
    </row>
    <row r="393" spans="1:11" s="29" customFormat="1" ht="15" customHeight="1">
      <c r="A393" s="25">
        <v>386</v>
      </c>
      <c r="B393" s="36">
        <v>44435</v>
      </c>
      <c r="C393" s="37" t="s">
        <v>831</v>
      </c>
      <c r="D393" s="48" t="s">
        <v>832</v>
      </c>
      <c r="E393" s="37" t="s">
        <v>179</v>
      </c>
      <c r="F393" s="37" t="s">
        <v>66</v>
      </c>
      <c r="G393" s="37">
        <v>18</v>
      </c>
      <c r="H393" s="37">
        <f>VLOOKUP(F393,'[1]USHA INT'!$A$3:$E$208,5,FALSE)</f>
        <v>46</v>
      </c>
      <c r="I393" s="37">
        <v>405</v>
      </c>
      <c r="J393" s="37">
        <f t="shared" ref="J393:J456" si="6">H393*G393+I393</f>
        <v>1233</v>
      </c>
      <c r="K393" s="37" t="s">
        <v>48</v>
      </c>
    </row>
    <row r="394" spans="1:11" s="29" customFormat="1" ht="15" customHeight="1">
      <c r="A394" s="25">
        <v>387</v>
      </c>
      <c r="B394" s="36">
        <v>44435</v>
      </c>
      <c r="C394" s="37" t="s">
        <v>783</v>
      </c>
      <c r="D394" s="48" t="s">
        <v>784</v>
      </c>
      <c r="E394" s="37" t="s">
        <v>179</v>
      </c>
      <c r="F394" s="37" t="s">
        <v>27</v>
      </c>
      <c r="G394" s="37">
        <v>2</v>
      </c>
      <c r="H394" s="37">
        <f>VLOOKUP(F394,'[1]USHA INT'!$A$3:$E$208,5,FALSE)</f>
        <v>40</v>
      </c>
      <c r="I394" s="37">
        <v>406</v>
      </c>
      <c r="J394" s="37">
        <f t="shared" si="6"/>
        <v>486</v>
      </c>
      <c r="K394" s="37" t="s">
        <v>48</v>
      </c>
    </row>
    <row r="395" spans="1:11" s="29" customFormat="1" ht="15" customHeight="1">
      <c r="A395" s="25">
        <v>388</v>
      </c>
      <c r="B395" s="36">
        <v>44438</v>
      </c>
      <c r="C395" s="37" t="s">
        <v>798</v>
      </c>
      <c r="D395" s="48" t="s">
        <v>799</v>
      </c>
      <c r="E395" s="37" t="s">
        <v>179</v>
      </c>
      <c r="F395" s="37" t="s">
        <v>38</v>
      </c>
      <c r="G395" s="37">
        <v>17</v>
      </c>
      <c r="H395" s="37">
        <f>VLOOKUP(F395,'[1]USHA INT'!$A$3:$E$208,5,FALSE)</f>
        <v>40</v>
      </c>
      <c r="I395" s="37">
        <v>407</v>
      </c>
      <c r="J395" s="37">
        <f t="shared" si="6"/>
        <v>1087</v>
      </c>
      <c r="K395" s="37" t="s">
        <v>48</v>
      </c>
    </row>
    <row r="396" spans="1:11" s="29" customFormat="1" ht="15" customHeight="1">
      <c r="A396" s="25">
        <v>389</v>
      </c>
      <c r="B396" s="36">
        <v>44438</v>
      </c>
      <c r="C396" s="37" t="s">
        <v>879</v>
      </c>
      <c r="D396" s="48" t="s">
        <v>880</v>
      </c>
      <c r="E396" s="37" t="s">
        <v>179</v>
      </c>
      <c r="F396" s="37" t="s">
        <v>120</v>
      </c>
      <c r="G396" s="37">
        <v>10</v>
      </c>
      <c r="H396" s="37">
        <f>VLOOKUP(F396,'[1]USHA INT'!$A$3:$D$208,4,FALSE)</f>
        <v>18</v>
      </c>
      <c r="I396" s="37">
        <v>408</v>
      </c>
      <c r="J396" s="37">
        <f t="shared" si="6"/>
        <v>588</v>
      </c>
      <c r="K396" s="37" t="s">
        <v>30</v>
      </c>
    </row>
    <row r="397" spans="1:11" s="29" customFormat="1" ht="15" customHeight="1">
      <c r="A397" s="25">
        <v>390</v>
      </c>
      <c r="B397" s="36">
        <v>44438</v>
      </c>
      <c r="C397" s="37" t="s">
        <v>877</v>
      </c>
      <c r="D397" s="48" t="s">
        <v>52</v>
      </c>
      <c r="E397" s="37" t="s">
        <v>179</v>
      </c>
      <c r="F397" s="37" t="s">
        <v>40</v>
      </c>
      <c r="G397" s="37">
        <v>10</v>
      </c>
      <c r="H397" s="37">
        <f>VLOOKUP(F397,'[1]USHA INT'!$A$3:$D$208,4,FALSE)</f>
        <v>24</v>
      </c>
      <c r="I397" s="37">
        <v>409</v>
      </c>
      <c r="J397" s="37">
        <f t="shared" si="6"/>
        <v>649</v>
      </c>
      <c r="K397" s="37" t="s">
        <v>30</v>
      </c>
    </row>
    <row r="398" spans="1:11" s="29" customFormat="1" ht="15" customHeight="1">
      <c r="A398" s="25">
        <v>391</v>
      </c>
      <c r="B398" s="36">
        <v>44438</v>
      </c>
      <c r="C398" s="37" t="s">
        <v>915</v>
      </c>
      <c r="D398" s="48" t="s">
        <v>916</v>
      </c>
      <c r="E398" s="37" t="s">
        <v>179</v>
      </c>
      <c r="F398" s="37" t="s">
        <v>115</v>
      </c>
      <c r="G398" s="37">
        <v>12</v>
      </c>
      <c r="H398" s="37">
        <f>VLOOKUP(F398,'[1]USHA INT'!$A$3:$D$208,4,FALSE)</f>
        <v>19</v>
      </c>
      <c r="I398" s="37">
        <v>410</v>
      </c>
      <c r="J398" s="37">
        <f t="shared" si="6"/>
        <v>638</v>
      </c>
      <c r="K398" s="37" t="s">
        <v>30</v>
      </c>
    </row>
    <row r="399" spans="1:11" s="29" customFormat="1" ht="15" customHeight="1">
      <c r="A399" s="25">
        <v>392</v>
      </c>
      <c r="B399" s="36">
        <v>44438</v>
      </c>
      <c r="C399" s="37" t="s">
        <v>866</v>
      </c>
      <c r="D399" s="48" t="s">
        <v>47</v>
      </c>
      <c r="E399" s="37" t="s">
        <v>179</v>
      </c>
      <c r="F399" s="37" t="s">
        <v>84</v>
      </c>
      <c r="G399" s="37">
        <v>24</v>
      </c>
      <c r="H399" s="37">
        <f>VLOOKUP(F399,'[1]USHA INT'!$A$3:$B$208,2,FALSE)</f>
        <v>26</v>
      </c>
      <c r="I399" s="37">
        <v>411</v>
      </c>
      <c r="J399" s="37">
        <f t="shared" si="6"/>
        <v>1035</v>
      </c>
      <c r="K399" s="37" t="s">
        <v>22</v>
      </c>
    </row>
    <row r="400" spans="1:11" s="29" customFormat="1" ht="15" customHeight="1">
      <c r="A400" s="25">
        <v>393</v>
      </c>
      <c r="B400" s="36">
        <v>44438</v>
      </c>
      <c r="C400" s="37" t="s">
        <v>857</v>
      </c>
      <c r="D400" s="48" t="s">
        <v>45</v>
      </c>
      <c r="E400" s="37" t="s">
        <v>179</v>
      </c>
      <c r="F400" s="37" t="s">
        <v>109</v>
      </c>
      <c r="G400" s="37">
        <v>6</v>
      </c>
      <c r="H400" s="37">
        <f>VLOOKUP(F400,'[1]USHA INT'!$A$3:$E$208,5,FALSE)</f>
        <v>40</v>
      </c>
      <c r="I400" s="37">
        <v>412</v>
      </c>
      <c r="J400" s="37">
        <f t="shared" si="6"/>
        <v>652</v>
      </c>
      <c r="K400" s="37" t="s">
        <v>48</v>
      </c>
    </row>
    <row r="401" spans="1:11" s="29" customFormat="1" ht="15" customHeight="1">
      <c r="A401" s="25">
        <v>394</v>
      </c>
      <c r="B401" s="36">
        <v>44438</v>
      </c>
      <c r="C401" s="37" t="s">
        <v>931</v>
      </c>
      <c r="D401" s="48" t="s">
        <v>199</v>
      </c>
      <c r="E401" s="37" t="s">
        <v>179</v>
      </c>
      <c r="F401" s="37" t="s">
        <v>41</v>
      </c>
      <c r="G401" s="37">
        <v>4</v>
      </c>
      <c r="H401" s="37">
        <f>VLOOKUP(F401,'[1]USHA INT'!$A$3:$D$208,4,FALSE)</f>
        <v>24</v>
      </c>
      <c r="I401" s="37">
        <v>413</v>
      </c>
      <c r="J401" s="37">
        <f t="shared" si="6"/>
        <v>509</v>
      </c>
      <c r="K401" s="37" t="s">
        <v>30</v>
      </c>
    </row>
    <row r="402" spans="1:11" s="29" customFormat="1" ht="15" customHeight="1">
      <c r="A402" s="25">
        <v>395</v>
      </c>
      <c r="B402" s="36">
        <v>44438</v>
      </c>
      <c r="C402" s="37" t="s">
        <v>870</v>
      </c>
      <c r="D402" s="48" t="s">
        <v>175</v>
      </c>
      <c r="E402" s="37" t="s">
        <v>179</v>
      </c>
      <c r="F402" s="37" t="s">
        <v>25</v>
      </c>
      <c r="G402" s="37">
        <v>4</v>
      </c>
      <c r="H402" s="37">
        <f>VLOOKUP(F402,'[1]USHA INT'!$A$3:$E$208,5,FALSE)</f>
        <v>48</v>
      </c>
      <c r="I402" s="37">
        <v>414</v>
      </c>
      <c r="J402" s="37">
        <f t="shared" si="6"/>
        <v>606</v>
      </c>
      <c r="K402" s="37" t="s">
        <v>48</v>
      </c>
    </row>
    <row r="403" spans="1:11" s="29" customFormat="1" ht="15" customHeight="1">
      <c r="A403" s="25">
        <v>396</v>
      </c>
      <c r="B403" s="36">
        <v>44438</v>
      </c>
      <c r="C403" s="37" t="s">
        <v>862</v>
      </c>
      <c r="D403" s="48" t="s">
        <v>863</v>
      </c>
      <c r="E403" s="37" t="s">
        <v>179</v>
      </c>
      <c r="F403" s="37" t="s">
        <v>28</v>
      </c>
      <c r="G403" s="37">
        <v>42</v>
      </c>
      <c r="H403" s="37">
        <f>VLOOKUP(F403,'[1]USHA INT'!$A$4:$C$208,3,FALSE)</f>
        <v>36</v>
      </c>
      <c r="I403" s="37">
        <v>415</v>
      </c>
      <c r="J403" s="37">
        <f t="shared" si="6"/>
        <v>1927</v>
      </c>
      <c r="K403" s="37" t="s">
        <v>24</v>
      </c>
    </row>
    <row r="404" spans="1:11" s="29" customFormat="1" ht="15" customHeight="1">
      <c r="A404" s="25">
        <v>397</v>
      </c>
      <c r="B404" s="36">
        <v>44438</v>
      </c>
      <c r="C404" s="37" t="s">
        <v>873</v>
      </c>
      <c r="D404" s="48" t="s">
        <v>874</v>
      </c>
      <c r="E404" s="37" t="s">
        <v>179</v>
      </c>
      <c r="F404" s="37" t="s">
        <v>89</v>
      </c>
      <c r="G404" s="37">
        <v>9</v>
      </c>
      <c r="H404" s="37">
        <f>VLOOKUP(F404,'[1]USHA INT'!$A$3:$D$208,4,FALSE)</f>
        <v>19</v>
      </c>
      <c r="I404" s="37">
        <v>416</v>
      </c>
      <c r="J404" s="37">
        <f t="shared" si="6"/>
        <v>587</v>
      </c>
      <c r="K404" s="37" t="s">
        <v>30</v>
      </c>
    </row>
    <row r="405" spans="1:11" s="29" customFormat="1" ht="15" customHeight="1">
      <c r="A405" s="25">
        <v>398</v>
      </c>
      <c r="B405" s="36">
        <v>44438</v>
      </c>
      <c r="C405" s="37" t="s">
        <v>856</v>
      </c>
      <c r="D405" s="48" t="s">
        <v>51</v>
      </c>
      <c r="E405" s="37" t="s">
        <v>179</v>
      </c>
      <c r="F405" s="37" t="s">
        <v>78</v>
      </c>
      <c r="G405" s="37">
        <v>11</v>
      </c>
      <c r="H405" s="37">
        <f>VLOOKUP(F405,'[1]USHA INT'!$A$3:$D$208,4,FALSE)</f>
        <v>19</v>
      </c>
      <c r="I405" s="37">
        <v>417</v>
      </c>
      <c r="J405" s="37">
        <f t="shared" si="6"/>
        <v>626</v>
      </c>
      <c r="K405" s="37" t="s">
        <v>30</v>
      </c>
    </row>
    <row r="406" spans="1:11" s="29" customFormat="1" ht="15" customHeight="1">
      <c r="A406" s="25">
        <v>399</v>
      </c>
      <c r="B406" s="36">
        <v>44438</v>
      </c>
      <c r="C406" s="37" t="s">
        <v>854</v>
      </c>
      <c r="D406" s="48" t="s">
        <v>855</v>
      </c>
      <c r="E406" s="37" t="s">
        <v>179</v>
      </c>
      <c r="F406" s="37" t="s">
        <v>78</v>
      </c>
      <c r="G406" s="37">
        <v>8</v>
      </c>
      <c r="H406" s="37">
        <f>VLOOKUP(F406,'[1]USHA INT'!$A$3:$E$208,5,FALSE)</f>
        <v>40</v>
      </c>
      <c r="I406" s="37">
        <v>418</v>
      </c>
      <c r="J406" s="37">
        <f t="shared" si="6"/>
        <v>738</v>
      </c>
      <c r="K406" s="37" t="s">
        <v>48</v>
      </c>
    </row>
    <row r="407" spans="1:11" s="29" customFormat="1" ht="15" customHeight="1">
      <c r="A407" s="25">
        <v>400</v>
      </c>
      <c r="B407" s="36">
        <v>44438</v>
      </c>
      <c r="C407" s="37" t="s">
        <v>864</v>
      </c>
      <c r="D407" s="48" t="s">
        <v>865</v>
      </c>
      <c r="E407" s="37" t="s">
        <v>179</v>
      </c>
      <c r="F407" s="37" t="s">
        <v>54</v>
      </c>
      <c r="G407" s="37">
        <v>178</v>
      </c>
      <c r="H407" s="37">
        <f>VLOOKUP(F407,'[1]USHA INT'!$A$3:$B$208,2,FALSE)</f>
        <v>37</v>
      </c>
      <c r="I407" s="37">
        <v>419</v>
      </c>
      <c r="J407" s="37">
        <f t="shared" si="6"/>
        <v>7005</v>
      </c>
      <c r="K407" s="37" t="s">
        <v>22</v>
      </c>
    </row>
    <row r="408" spans="1:11" s="29" customFormat="1" ht="15" customHeight="1">
      <c r="A408" s="25">
        <v>401</v>
      </c>
      <c r="B408" s="36">
        <v>44438</v>
      </c>
      <c r="C408" s="37" t="s">
        <v>851</v>
      </c>
      <c r="D408" s="48" t="s">
        <v>61</v>
      </c>
      <c r="E408" s="37" t="s">
        <v>179</v>
      </c>
      <c r="F408" s="37" t="s">
        <v>46</v>
      </c>
      <c r="G408" s="37">
        <v>78</v>
      </c>
      <c r="H408" s="37">
        <f>VLOOKUP(F408,'[1]USHA INT'!$A$3:$B$208,2,FALSE)</f>
        <v>27</v>
      </c>
      <c r="I408" s="37">
        <v>420</v>
      </c>
      <c r="J408" s="37">
        <f t="shared" si="6"/>
        <v>2526</v>
      </c>
      <c r="K408" s="37" t="s">
        <v>22</v>
      </c>
    </row>
    <row r="409" spans="1:11" s="29" customFormat="1" ht="15" customHeight="1">
      <c r="A409" s="25">
        <v>402</v>
      </c>
      <c r="B409" s="36">
        <v>44438</v>
      </c>
      <c r="C409" s="37" t="s">
        <v>852</v>
      </c>
      <c r="D409" s="48" t="s">
        <v>853</v>
      </c>
      <c r="E409" s="37" t="s">
        <v>179</v>
      </c>
      <c r="F409" s="37" t="s">
        <v>46</v>
      </c>
      <c r="G409" s="37">
        <v>25</v>
      </c>
      <c r="H409" s="37">
        <f>VLOOKUP(F409,'[1]USHA INT'!$A$3:$B$208,2,FALSE)</f>
        <v>27</v>
      </c>
      <c r="I409" s="37">
        <v>421</v>
      </c>
      <c r="J409" s="37">
        <f t="shared" si="6"/>
        <v>1096</v>
      </c>
      <c r="K409" s="37" t="s">
        <v>22</v>
      </c>
    </row>
    <row r="410" spans="1:11" s="29" customFormat="1" ht="15" customHeight="1">
      <c r="A410" s="25">
        <v>403</v>
      </c>
      <c r="B410" s="36">
        <v>44438</v>
      </c>
      <c r="C410" s="37" t="s">
        <v>871</v>
      </c>
      <c r="D410" s="48" t="s">
        <v>872</v>
      </c>
      <c r="E410" s="37" t="s">
        <v>179</v>
      </c>
      <c r="F410" s="37" t="s">
        <v>89</v>
      </c>
      <c r="G410" s="37">
        <v>4</v>
      </c>
      <c r="H410" s="37">
        <f>VLOOKUP(F410,'[1]USHA INT'!$A$3:$B$208,2,FALSE)</f>
        <v>27</v>
      </c>
      <c r="I410" s="37">
        <v>422</v>
      </c>
      <c r="J410" s="37">
        <f t="shared" si="6"/>
        <v>530</v>
      </c>
      <c r="K410" s="37" t="s">
        <v>22</v>
      </c>
    </row>
    <row r="411" spans="1:11" s="29" customFormat="1" ht="15" customHeight="1">
      <c r="A411" s="25">
        <v>404</v>
      </c>
      <c r="B411" s="36">
        <v>44438</v>
      </c>
      <c r="C411" s="37" t="s">
        <v>850</v>
      </c>
      <c r="D411" s="48" t="s">
        <v>197</v>
      </c>
      <c r="E411" s="37" t="s">
        <v>179</v>
      </c>
      <c r="F411" s="37" t="s">
        <v>27</v>
      </c>
      <c r="G411" s="37">
        <v>20</v>
      </c>
      <c r="H411" s="37">
        <f>VLOOKUP(F411,'[1]USHA INT'!$A$3:$B$208,2,FALSE)</f>
        <v>26</v>
      </c>
      <c r="I411" s="37">
        <v>423</v>
      </c>
      <c r="J411" s="37">
        <f t="shared" si="6"/>
        <v>943</v>
      </c>
      <c r="K411" s="37" t="s">
        <v>22</v>
      </c>
    </row>
    <row r="412" spans="1:11" s="29" customFormat="1" ht="15" customHeight="1">
      <c r="A412" s="25">
        <v>405</v>
      </c>
      <c r="B412" s="36">
        <v>44438</v>
      </c>
      <c r="C412" s="37" t="s">
        <v>878</v>
      </c>
      <c r="D412" s="48" t="s">
        <v>55</v>
      </c>
      <c r="E412" s="37" t="s">
        <v>179</v>
      </c>
      <c r="F412" s="37" t="s">
        <v>227</v>
      </c>
      <c r="G412" s="37">
        <v>10</v>
      </c>
      <c r="H412" s="37">
        <f>VLOOKUP(F412,'[1]USHA INT'!$A$3:$D$208,4,FALSE)</f>
        <v>18</v>
      </c>
      <c r="I412" s="37">
        <v>424</v>
      </c>
      <c r="J412" s="37">
        <f t="shared" si="6"/>
        <v>604</v>
      </c>
      <c r="K412" s="37" t="s">
        <v>30</v>
      </c>
    </row>
    <row r="413" spans="1:11" s="29" customFormat="1" ht="15" customHeight="1">
      <c r="A413" s="25">
        <v>406</v>
      </c>
      <c r="B413" s="36">
        <v>44438</v>
      </c>
      <c r="C413" s="37" t="s">
        <v>860</v>
      </c>
      <c r="D413" s="48" t="s">
        <v>861</v>
      </c>
      <c r="E413" s="37" t="s">
        <v>179</v>
      </c>
      <c r="F413" s="37" t="s">
        <v>28</v>
      </c>
      <c r="G413" s="37">
        <v>19</v>
      </c>
      <c r="H413" s="37">
        <f>VLOOKUP(F413,'[1]USHA INT'!$A$4:$C$208,3,FALSE)</f>
        <v>36</v>
      </c>
      <c r="I413" s="37">
        <v>425</v>
      </c>
      <c r="J413" s="37">
        <f t="shared" si="6"/>
        <v>1109</v>
      </c>
      <c r="K413" s="37" t="s">
        <v>24</v>
      </c>
    </row>
    <row r="414" spans="1:11" s="29" customFormat="1" ht="15" customHeight="1">
      <c r="A414" s="25">
        <v>407</v>
      </c>
      <c r="B414" s="36">
        <v>44438</v>
      </c>
      <c r="C414" s="37" t="s">
        <v>858</v>
      </c>
      <c r="D414" s="48" t="s">
        <v>859</v>
      </c>
      <c r="E414" s="37" t="s">
        <v>179</v>
      </c>
      <c r="F414" s="37" t="s">
        <v>28</v>
      </c>
      <c r="G414" s="37">
        <v>11</v>
      </c>
      <c r="H414" s="37">
        <f>VLOOKUP(F414,'[1]USHA INT'!$A$4:$C$208,3,FALSE)</f>
        <v>36</v>
      </c>
      <c r="I414" s="37">
        <v>426</v>
      </c>
      <c r="J414" s="37">
        <f t="shared" si="6"/>
        <v>822</v>
      </c>
      <c r="K414" s="37" t="s">
        <v>24</v>
      </c>
    </row>
    <row r="415" spans="1:11" s="29" customFormat="1" ht="15" customHeight="1">
      <c r="A415" s="25">
        <v>408</v>
      </c>
      <c r="B415" s="36">
        <v>44438</v>
      </c>
      <c r="C415" s="37" t="s">
        <v>945</v>
      </c>
      <c r="D415" s="48" t="s">
        <v>193</v>
      </c>
      <c r="E415" s="37" t="s">
        <v>179</v>
      </c>
      <c r="F415" s="37" t="s">
        <v>65</v>
      </c>
      <c r="G415" s="37">
        <v>25</v>
      </c>
      <c r="H415" s="37">
        <f>VLOOKUP(F415,'[1]USHA INT'!$A$4:$C$208,3,FALSE)</f>
        <v>23</v>
      </c>
      <c r="I415" s="37">
        <v>427</v>
      </c>
      <c r="J415" s="37">
        <f t="shared" si="6"/>
        <v>1002</v>
      </c>
      <c r="K415" s="37" t="s">
        <v>24</v>
      </c>
    </row>
    <row r="416" spans="1:11" s="29" customFormat="1" ht="15" customHeight="1">
      <c r="A416" s="25">
        <v>409</v>
      </c>
      <c r="B416" s="36">
        <v>44438</v>
      </c>
      <c r="C416" s="37" t="s">
        <v>952</v>
      </c>
      <c r="D416" s="48" t="s">
        <v>60</v>
      </c>
      <c r="E416" s="37" t="s">
        <v>179</v>
      </c>
      <c r="F416" s="37" t="s">
        <v>65</v>
      </c>
      <c r="G416" s="37">
        <v>3</v>
      </c>
      <c r="H416" s="37">
        <f>VLOOKUP(F416,'[1]USHA INT'!$A$4:$C$208,3,FALSE)</f>
        <v>23</v>
      </c>
      <c r="I416" s="37">
        <v>428</v>
      </c>
      <c r="J416" s="37">
        <f t="shared" si="6"/>
        <v>497</v>
      </c>
      <c r="K416" s="37" t="s">
        <v>24</v>
      </c>
    </row>
    <row r="417" spans="1:11" s="29" customFormat="1" ht="15" customHeight="1">
      <c r="A417" s="25">
        <v>410</v>
      </c>
      <c r="B417" s="36">
        <v>44438</v>
      </c>
      <c r="C417" s="37" t="s">
        <v>953</v>
      </c>
      <c r="D417" s="48" t="s">
        <v>954</v>
      </c>
      <c r="E417" s="37" t="s">
        <v>179</v>
      </c>
      <c r="F417" s="37" t="s">
        <v>65</v>
      </c>
      <c r="G417" s="37">
        <v>9</v>
      </c>
      <c r="H417" s="37">
        <f>VLOOKUP(F417,'[1]USHA INT'!$A$4:$C$208,3,FALSE)</f>
        <v>23</v>
      </c>
      <c r="I417" s="37">
        <v>429</v>
      </c>
      <c r="J417" s="37">
        <f t="shared" si="6"/>
        <v>636</v>
      </c>
      <c r="K417" s="37" t="s">
        <v>24</v>
      </c>
    </row>
    <row r="418" spans="1:11" s="29" customFormat="1" ht="15" customHeight="1">
      <c r="A418" s="25">
        <v>411</v>
      </c>
      <c r="B418" s="36">
        <v>44438</v>
      </c>
      <c r="C418" s="37" t="s">
        <v>958</v>
      </c>
      <c r="D418" s="48" t="s">
        <v>49</v>
      </c>
      <c r="E418" s="37" t="s">
        <v>179</v>
      </c>
      <c r="F418" s="37" t="s">
        <v>89</v>
      </c>
      <c r="G418" s="37">
        <v>30</v>
      </c>
      <c r="H418" s="37">
        <f>VLOOKUP(F418,'[1]USHA INT'!$A$3:$E$208,5,FALSE)</f>
        <v>40</v>
      </c>
      <c r="I418" s="37">
        <v>430</v>
      </c>
      <c r="J418" s="37">
        <f t="shared" si="6"/>
        <v>1630</v>
      </c>
      <c r="K418" s="37" t="s">
        <v>48</v>
      </c>
    </row>
    <row r="419" spans="1:11" s="29" customFormat="1" ht="15" customHeight="1">
      <c r="A419" s="25">
        <v>412</v>
      </c>
      <c r="B419" s="36">
        <v>44438</v>
      </c>
      <c r="C419" s="37" t="s">
        <v>960</v>
      </c>
      <c r="D419" s="48" t="s">
        <v>961</v>
      </c>
      <c r="E419" s="37" t="s">
        <v>179</v>
      </c>
      <c r="F419" s="37" t="s">
        <v>89</v>
      </c>
      <c r="G419" s="37">
        <v>125</v>
      </c>
      <c r="H419" s="37">
        <f>VLOOKUP(F419,'[1]USHA INT'!$A$3:$B$208,2,FALSE)</f>
        <v>27</v>
      </c>
      <c r="I419" s="37">
        <v>431</v>
      </c>
      <c r="J419" s="37">
        <f t="shared" si="6"/>
        <v>3806</v>
      </c>
      <c r="K419" s="37" t="s">
        <v>22</v>
      </c>
    </row>
    <row r="420" spans="1:11" s="29" customFormat="1" ht="15" customHeight="1">
      <c r="A420" s="25">
        <v>413</v>
      </c>
      <c r="B420" s="36">
        <v>44438</v>
      </c>
      <c r="C420" s="37" t="s">
        <v>968</v>
      </c>
      <c r="D420" s="48" t="s">
        <v>448</v>
      </c>
      <c r="E420" s="37" t="s">
        <v>179</v>
      </c>
      <c r="F420" s="37" t="s">
        <v>23</v>
      </c>
      <c r="G420" s="37">
        <v>50</v>
      </c>
      <c r="H420" s="37">
        <f>VLOOKUP(F420,'[1]USHA INT'!$A$3:$B$208,2,FALSE)</f>
        <v>27</v>
      </c>
      <c r="I420" s="37">
        <v>432</v>
      </c>
      <c r="J420" s="37">
        <f t="shared" si="6"/>
        <v>1782</v>
      </c>
      <c r="K420" s="37" t="s">
        <v>22</v>
      </c>
    </row>
    <row r="421" spans="1:11" s="29" customFormat="1" ht="15" customHeight="1">
      <c r="A421" s="25">
        <v>414</v>
      </c>
      <c r="B421" s="36">
        <v>44438</v>
      </c>
      <c r="C421" s="37" t="s">
        <v>977</v>
      </c>
      <c r="D421" s="48" t="s">
        <v>978</v>
      </c>
      <c r="E421" s="37" t="s">
        <v>179</v>
      </c>
      <c r="F421" s="37" t="s">
        <v>71</v>
      </c>
      <c r="G421" s="37">
        <v>10</v>
      </c>
      <c r="H421" s="37">
        <f>VLOOKUP(F421,'[1]USHA INT'!$A$3:$B$208,2,FALSE)</f>
        <v>41</v>
      </c>
      <c r="I421" s="37">
        <v>433</v>
      </c>
      <c r="J421" s="37">
        <f t="shared" si="6"/>
        <v>843</v>
      </c>
      <c r="K421" s="37" t="s">
        <v>22</v>
      </c>
    </row>
    <row r="422" spans="1:11" s="29" customFormat="1" ht="15" customHeight="1">
      <c r="A422" s="25">
        <v>415</v>
      </c>
      <c r="B422" s="36">
        <v>44438</v>
      </c>
      <c r="C422" s="37" t="s">
        <v>867</v>
      </c>
      <c r="D422" s="48" t="s">
        <v>868</v>
      </c>
      <c r="E422" s="37" t="s">
        <v>179</v>
      </c>
      <c r="F422" s="37" t="s">
        <v>44</v>
      </c>
      <c r="G422" s="37">
        <v>37</v>
      </c>
      <c r="H422" s="37">
        <f>VLOOKUP(F422,'[1]USHA INT'!$A$3:$B$208,2,FALSE)</f>
        <v>25</v>
      </c>
      <c r="I422" s="37">
        <v>434</v>
      </c>
      <c r="J422" s="37">
        <f t="shared" si="6"/>
        <v>1359</v>
      </c>
      <c r="K422" s="37" t="s">
        <v>22</v>
      </c>
    </row>
    <row r="423" spans="1:11" s="29" customFormat="1" ht="15" customHeight="1">
      <c r="A423" s="25">
        <v>416</v>
      </c>
      <c r="B423" s="36">
        <v>44438</v>
      </c>
      <c r="C423" s="37" t="s">
        <v>869</v>
      </c>
      <c r="D423" s="48" t="s">
        <v>216</v>
      </c>
      <c r="E423" s="37" t="s">
        <v>179</v>
      </c>
      <c r="F423" s="37" t="s">
        <v>44</v>
      </c>
      <c r="G423" s="37">
        <v>103</v>
      </c>
      <c r="H423" s="37">
        <f>VLOOKUP(F423,'[1]USHA INT'!$A$4:$C$208,3,FALSE)</f>
        <v>19</v>
      </c>
      <c r="I423" s="37">
        <v>435</v>
      </c>
      <c r="J423" s="37">
        <f t="shared" si="6"/>
        <v>2392</v>
      </c>
      <c r="K423" s="37" t="s">
        <v>24</v>
      </c>
    </row>
    <row r="424" spans="1:11" s="29" customFormat="1" ht="15" customHeight="1">
      <c r="A424" s="25">
        <v>417</v>
      </c>
      <c r="B424" s="36">
        <v>44438</v>
      </c>
      <c r="C424" s="37" t="s">
        <v>892</v>
      </c>
      <c r="D424" s="48" t="s">
        <v>205</v>
      </c>
      <c r="E424" s="37" t="s">
        <v>179</v>
      </c>
      <c r="F424" s="37" t="s">
        <v>50</v>
      </c>
      <c r="G424" s="37">
        <v>60</v>
      </c>
      <c r="H424" s="37">
        <f>VLOOKUP(F424,'[1]USHA INT'!$A$3:$B$208,2,FALSE)</f>
        <v>26</v>
      </c>
      <c r="I424" s="37">
        <v>436</v>
      </c>
      <c r="J424" s="37">
        <f t="shared" si="6"/>
        <v>1996</v>
      </c>
      <c r="K424" s="37" t="s">
        <v>22</v>
      </c>
    </row>
    <row r="425" spans="1:11" s="29" customFormat="1" ht="15" customHeight="1">
      <c r="A425" s="25">
        <v>418</v>
      </c>
      <c r="B425" s="36">
        <v>44438</v>
      </c>
      <c r="C425" s="37" t="s">
        <v>881</v>
      </c>
      <c r="D425" s="48" t="s">
        <v>882</v>
      </c>
      <c r="E425" s="37" t="s">
        <v>179</v>
      </c>
      <c r="F425" s="37" t="s">
        <v>28</v>
      </c>
      <c r="G425" s="37">
        <v>56</v>
      </c>
      <c r="H425" s="37">
        <f>VLOOKUP(F425,'[1]USHA INT'!$A$4:$C$208,3,FALSE)</f>
        <v>36</v>
      </c>
      <c r="I425" s="37">
        <v>437</v>
      </c>
      <c r="J425" s="37">
        <f t="shared" si="6"/>
        <v>2453</v>
      </c>
      <c r="K425" s="37" t="s">
        <v>24</v>
      </c>
    </row>
    <row r="426" spans="1:11" s="29" customFormat="1" ht="15" customHeight="1">
      <c r="A426" s="25">
        <v>419</v>
      </c>
      <c r="B426" s="36">
        <v>44438</v>
      </c>
      <c r="C426" s="37" t="s">
        <v>895</v>
      </c>
      <c r="D426" s="48" t="s">
        <v>896</v>
      </c>
      <c r="E426" s="37" t="s">
        <v>179</v>
      </c>
      <c r="F426" s="37" t="s">
        <v>58</v>
      </c>
      <c r="G426" s="37">
        <v>13</v>
      </c>
      <c r="H426" s="37">
        <f>VLOOKUP(F426,'[1]USHA INT'!$A$3:$E$208,5,FALSE)</f>
        <v>40</v>
      </c>
      <c r="I426" s="37">
        <v>438</v>
      </c>
      <c r="J426" s="37">
        <f t="shared" si="6"/>
        <v>958</v>
      </c>
      <c r="K426" s="37" t="s">
        <v>48</v>
      </c>
    </row>
    <row r="427" spans="1:11" s="29" customFormat="1" ht="15" customHeight="1">
      <c r="A427" s="25">
        <v>420</v>
      </c>
      <c r="B427" s="36">
        <v>44438</v>
      </c>
      <c r="C427" s="37" t="s">
        <v>897</v>
      </c>
      <c r="D427" s="48" t="s">
        <v>898</v>
      </c>
      <c r="E427" s="37" t="s">
        <v>179</v>
      </c>
      <c r="F427" s="37" t="s">
        <v>58</v>
      </c>
      <c r="G427" s="37">
        <v>3</v>
      </c>
      <c r="H427" s="37">
        <f>VLOOKUP(F427,'[1]USHA INT'!$A$4:$C$208,3,FALSE)</f>
        <v>20</v>
      </c>
      <c r="I427" s="37">
        <v>439</v>
      </c>
      <c r="J427" s="37">
        <f t="shared" si="6"/>
        <v>499</v>
      </c>
      <c r="K427" s="37" t="s">
        <v>24</v>
      </c>
    </row>
    <row r="428" spans="1:11" s="29" customFormat="1" ht="15" customHeight="1">
      <c r="A428" s="25">
        <v>421</v>
      </c>
      <c r="B428" s="36">
        <v>44438</v>
      </c>
      <c r="C428" s="37" t="s">
        <v>899</v>
      </c>
      <c r="D428" s="48" t="s">
        <v>900</v>
      </c>
      <c r="E428" s="37" t="s">
        <v>179</v>
      </c>
      <c r="F428" s="37" t="s">
        <v>58</v>
      </c>
      <c r="G428" s="37">
        <v>31</v>
      </c>
      <c r="H428" s="37">
        <f>VLOOKUP(F428,'[1]USHA INT'!$A$3:$B$208,2,FALSE)</f>
        <v>26</v>
      </c>
      <c r="I428" s="37">
        <v>440</v>
      </c>
      <c r="J428" s="37">
        <f t="shared" si="6"/>
        <v>1246</v>
      </c>
      <c r="K428" s="37" t="s">
        <v>22</v>
      </c>
    </row>
    <row r="429" spans="1:11" s="29" customFormat="1" ht="15" customHeight="1">
      <c r="A429" s="25">
        <v>422</v>
      </c>
      <c r="B429" s="36">
        <v>44438</v>
      </c>
      <c r="C429" s="37" t="s">
        <v>823</v>
      </c>
      <c r="D429" s="48" t="s">
        <v>824</v>
      </c>
      <c r="E429" s="37" t="s">
        <v>179</v>
      </c>
      <c r="F429" s="37" t="s">
        <v>80</v>
      </c>
      <c r="G429" s="37">
        <v>6</v>
      </c>
      <c r="H429" s="37">
        <f>VLOOKUP(F429,'[1]USHA INT'!$A$3:$D$208,4,FALSE)</f>
        <v>26</v>
      </c>
      <c r="I429" s="37">
        <v>441</v>
      </c>
      <c r="J429" s="37">
        <f t="shared" si="6"/>
        <v>597</v>
      </c>
      <c r="K429" s="37" t="s">
        <v>30</v>
      </c>
    </row>
    <row r="430" spans="1:11" s="29" customFormat="1" ht="15" customHeight="1">
      <c r="A430" s="25">
        <v>423</v>
      </c>
      <c r="B430" s="36">
        <v>44439</v>
      </c>
      <c r="C430" s="37" t="s">
        <v>948</v>
      </c>
      <c r="D430" s="48" t="s">
        <v>949</v>
      </c>
      <c r="E430" s="37" t="s">
        <v>179</v>
      </c>
      <c r="F430" s="37" t="s">
        <v>67</v>
      </c>
      <c r="G430" s="37">
        <v>61</v>
      </c>
      <c r="H430" s="37">
        <f>VLOOKUP(F430,'[1]USHA INT'!$A$4:$C$208,3,FALSE)</f>
        <v>20</v>
      </c>
      <c r="I430" s="37">
        <v>442</v>
      </c>
      <c r="J430" s="37">
        <f t="shared" si="6"/>
        <v>1662</v>
      </c>
      <c r="K430" s="37" t="s">
        <v>24</v>
      </c>
    </row>
    <row r="431" spans="1:11" s="29" customFormat="1" ht="15" customHeight="1">
      <c r="A431" s="25">
        <v>424</v>
      </c>
      <c r="B431" s="36">
        <v>44439</v>
      </c>
      <c r="C431" s="37" t="s">
        <v>941</v>
      </c>
      <c r="D431" s="48" t="s">
        <v>942</v>
      </c>
      <c r="E431" s="37" t="s">
        <v>179</v>
      </c>
      <c r="F431" s="37" t="s">
        <v>20</v>
      </c>
      <c r="G431" s="37">
        <v>25</v>
      </c>
      <c r="H431" s="37">
        <f>VLOOKUP(F431,'[1]USHA INT'!$A$4:$C$208,3,FALSE)</f>
        <v>22</v>
      </c>
      <c r="I431" s="37">
        <v>443</v>
      </c>
      <c r="J431" s="37">
        <f t="shared" si="6"/>
        <v>993</v>
      </c>
      <c r="K431" s="37" t="s">
        <v>24</v>
      </c>
    </row>
    <row r="432" spans="1:11" s="29" customFormat="1" ht="15" customHeight="1">
      <c r="A432" s="25">
        <v>425</v>
      </c>
      <c r="B432" s="36">
        <v>44439</v>
      </c>
      <c r="C432" s="37" t="s">
        <v>938</v>
      </c>
      <c r="D432" s="48" t="s">
        <v>498</v>
      </c>
      <c r="E432" s="37" t="s">
        <v>179</v>
      </c>
      <c r="F432" s="37" t="s">
        <v>172</v>
      </c>
      <c r="G432" s="37">
        <v>3</v>
      </c>
      <c r="H432" s="37">
        <f>VLOOKUP(F432,'[1]USHA INT'!$A$4:$C$208,3,FALSE)</f>
        <v>18</v>
      </c>
      <c r="I432" s="37">
        <v>444</v>
      </c>
      <c r="J432" s="37">
        <f t="shared" si="6"/>
        <v>498</v>
      </c>
      <c r="K432" s="37" t="s">
        <v>24</v>
      </c>
    </row>
    <row r="433" spans="1:11" s="29" customFormat="1" ht="15" customHeight="1">
      <c r="A433" s="25">
        <v>426</v>
      </c>
      <c r="B433" s="36">
        <v>44439</v>
      </c>
      <c r="C433" s="37" t="s">
        <v>939</v>
      </c>
      <c r="D433" s="48" t="s">
        <v>940</v>
      </c>
      <c r="E433" s="37" t="s">
        <v>179</v>
      </c>
      <c r="F433" s="37" t="s">
        <v>172</v>
      </c>
      <c r="G433" s="37">
        <v>9</v>
      </c>
      <c r="H433" s="37">
        <f>VLOOKUP(F433,'[1]USHA INT'!$A$4:$C$208,3,FALSE)</f>
        <v>18</v>
      </c>
      <c r="I433" s="37">
        <v>445</v>
      </c>
      <c r="J433" s="37">
        <f t="shared" si="6"/>
        <v>607</v>
      </c>
      <c r="K433" s="37" t="s">
        <v>24</v>
      </c>
    </row>
    <row r="434" spans="1:11" s="29" customFormat="1" ht="15" customHeight="1">
      <c r="A434" s="25">
        <v>427</v>
      </c>
      <c r="B434" s="36">
        <v>44439</v>
      </c>
      <c r="C434" s="37" t="s">
        <v>893</v>
      </c>
      <c r="D434" s="48" t="s">
        <v>894</v>
      </c>
      <c r="E434" s="37" t="s">
        <v>179</v>
      </c>
      <c r="F434" s="37" t="s">
        <v>58</v>
      </c>
      <c r="G434" s="37">
        <v>38</v>
      </c>
      <c r="H434" s="37">
        <f>VLOOKUP(F434,'[1]USHA INT'!$A$4:$C$208,3,FALSE)</f>
        <v>20</v>
      </c>
      <c r="I434" s="37">
        <v>446</v>
      </c>
      <c r="J434" s="37">
        <f t="shared" si="6"/>
        <v>1206</v>
      </c>
      <c r="K434" s="37" t="s">
        <v>24</v>
      </c>
    </row>
    <row r="435" spans="1:11" s="29" customFormat="1" ht="15" customHeight="1">
      <c r="A435" s="25">
        <v>428</v>
      </c>
      <c r="B435" s="36">
        <v>44439</v>
      </c>
      <c r="C435" s="37" t="s">
        <v>901</v>
      </c>
      <c r="D435" s="48" t="s">
        <v>902</v>
      </c>
      <c r="E435" s="37" t="s">
        <v>179</v>
      </c>
      <c r="F435" s="37" t="s">
        <v>41</v>
      </c>
      <c r="G435" s="37">
        <v>23</v>
      </c>
      <c r="H435" s="37">
        <f>VLOOKUP(F435,'[1]USHA INT'!$A$3:$E$208,5,FALSE)</f>
        <v>54</v>
      </c>
      <c r="I435" s="37">
        <v>447</v>
      </c>
      <c r="J435" s="37">
        <f t="shared" si="6"/>
        <v>1689</v>
      </c>
      <c r="K435" s="37" t="s">
        <v>48</v>
      </c>
    </row>
    <row r="436" spans="1:11" s="29" customFormat="1" ht="15" customHeight="1">
      <c r="A436" s="25">
        <v>429</v>
      </c>
      <c r="B436" s="36">
        <v>44439</v>
      </c>
      <c r="C436" s="37" t="s">
        <v>903</v>
      </c>
      <c r="D436" s="48" t="s">
        <v>904</v>
      </c>
      <c r="E436" s="37" t="s">
        <v>179</v>
      </c>
      <c r="F436" s="37" t="s">
        <v>89</v>
      </c>
      <c r="G436" s="37">
        <v>30</v>
      </c>
      <c r="H436" s="37">
        <f>VLOOKUP(F436,'[1]USHA INT'!$A$3:$B$208,2,FALSE)</f>
        <v>27</v>
      </c>
      <c r="I436" s="37">
        <v>448</v>
      </c>
      <c r="J436" s="37">
        <f t="shared" si="6"/>
        <v>1258</v>
      </c>
      <c r="K436" s="37" t="s">
        <v>22</v>
      </c>
    </row>
    <row r="437" spans="1:11" s="29" customFormat="1" ht="15" customHeight="1">
      <c r="A437" s="25">
        <v>430</v>
      </c>
      <c r="B437" s="36">
        <v>44439</v>
      </c>
      <c r="C437" s="37" t="s">
        <v>905</v>
      </c>
      <c r="D437" s="48" t="s">
        <v>76</v>
      </c>
      <c r="E437" s="37" t="s">
        <v>179</v>
      </c>
      <c r="F437" s="37" t="s">
        <v>46</v>
      </c>
      <c r="G437" s="37">
        <v>2</v>
      </c>
      <c r="H437" s="37">
        <f>VLOOKUP(F437,'[1]USHA INT'!$A$3:$B$208,2,FALSE)</f>
        <v>27</v>
      </c>
      <c r="I437" s="37">
        <v>449</v>
      </c>
      <c r="J437" s="37">
        <f t="shared" si="6"/>
        <v>503</v>
      </c>
      <c r="K437" s="37" t="s">
        <v>22</v>
      </c>
    </row>
    <row r="438" spans="1:11" s="29" customFormat="1" ht="15" customHeight="1">
      <c r="A438" s="25">
        <v>431</v>
      </c>
      <c r="B438" s="36">
        <v>44439</v>
      </c>
      <c r="C438" s="37" t="s">
        <v>907</v>
      </c>
      <c r="D438" s="48" t="s">
        <v>92</v>
      </c>
      <c r="E438" s="37" t="s">
        <v>179</v>
      </c>
      <c r="F438" s="37" t="s">
        <v>70</v>
      </c>
      <c r="G438" s="37">
        <v>20</v>
      </c>
      <c r="H438" s="37">
        <f>VLOOKUP(F438,'[1]USHA INT'!$A$3:$B$208,2,FALSE)</f>
        <v>26</v>
      </c>
      <c r="I438" s="37">
        <v>450</v>
      </c>
      <c r="J438" s="37">
        <f t="shared" si="6"/>
        <v>970</v>
      </c>
      <c r="K438" s="37" t="s">
        <v>22</v>
      </c>
    </row>
    <row r="439" spans="1:11" s="29" customFormat="1" ht="15" customHeight="1">
      <c r="A439" s="25">
        <v>432</v>
      </c>
      <c r="B439" s="36">
        <v>44439</v>
      </c>
      <c r="C439" s="37" t="s">
        <v>906</v>
      </c>
      <c r="D439" s="48" t="s">
        <v>87</v>
      </c>
      <c r="E439" s="37" t="s">
        <v>179</v>
      </c>
      <c r="F439" s="37" t="s">
        <v>70</v>
      </c>
      <c r="G439" s="37">
        <v>14</v>
      </c>
      <c r="H439" s="37">
        <f>VLOOKUP(F439,'[1]USHA INT'!$A$3:$E$208,5,FALSE)</f>
        <v>45</v>
      </c>
      <c r="I439" s="37">
        <v>451</v>
      </c>
      <c r="J439" s="37">
        <f t="shared" si="6"/>
        <v>1081</v>
      </c>
      <c r="K439" s="37" t="s">
        <v>48</v>
      </c>
    </row>
    <row r="440" spans="1:11" s="29" customFormat="1" ht="15" customHeight="1">
      <c r="A440" s="25">
        <v>433</v>
      </c>
      <c r="B440" s="36">
        <v>44439</v>
      </c>
      <c r="C440" s="37" t="s">
        <v>908</v>
      </c>
      <c r="D440" s="48" t="s">
        <v>34</v>
      </c>
      <c r="E440" s="37" t="s">
        <v>179</v>
      </c>
      <c r="F440" s="37" t="s">
        <v>91</v>
      </c>
      <c r="G440" s="37">
        <v>50</v>
      </c>
      <c r="H440" s="37">
        <f>VLOOKUP(F440,'[1]USHA INT'!$A$3:$B$208,2,FALSE)</f>
        <v>26</v>
      </c>
      <c r="I440" s="37">
        <v>452</v>
      </c>
      <c r="J440" s="37">
        <f t="shared" si="6"/>
        <v>1752</v>
      </c>
      <c r="K440" s="37" t="s">
        <v>22</v>
      </c>
    </row>
    <row r="441" spans="1:11" s="29" customFormat="1" ht="15" customHeight="1">
      <c r="A441" s="25">
        <v>434</v>
      </c>
      <c r="B441" s="36">
        <v>44439</v>
      </c>
      <c r="C441" s="37" t="s">
        <v>909</v>
      </c>
      <c r="D441" s="48" t="s">
        <v>910</v>
      </c>
      <c r="E441" s="37" t="s">
        <v>179</v>
      </c>
      <c r="F441" s="37" t="s">
        <v>93</v>
      </c>
      <c r="G441" s="37">
        <v>95</v>
      </c>
      <c r="H441" s="37">
        <f>VLOOKUP(F441,'[1]USHA INT'!$A$3:$B$208,2,FALSE)</f>
        <v>26</v>
      </c>
      <c r="I441" s="37">
        <v>453</v>
      </c>
      <c r="J441" s="37">
        <f t="shared" si="6"/>
        <v>2923</v>
      </c>
      <c r="K441" s="37" t="s">
        <v>22</v>
      </c>
    </row>
    <row r="442" spans="1:11" s="29" customFormat="1" ht="15" customHeight="1">
      <c r="A442" s="25">
        <v>435</v>
      </c>
      <c r="B442" s="36">
        <v>44439</v>
      </c>
      <c r="C442" s="37" t="s">
        <v>913</v>
      </c>
      <c r="D442" s="48" t="s">
        <v>914</v>
      </c>
      <c r="E442" s="37" t="s">
        <v>179</v>
      </c>
      <c r="F442" s="37" t="s">
        <v>58</v>
      </c>
      <c r="G442" s="37">
        <v>3</v>
      </c>
      <c r="H442" s="37">
        <f>VLOOKUP(F442,'[1]USHA INT'!$A$3:$I$208,9,FALSE)</f>
        <v>240</v>
      </c>
      <c r="I442" s="37">
        <v>454</v>
      </c>
      <c r="J442" s="37">
        <f t="shared" si="6"/>
        <v>1174</v>
      </c>
      <c r="K442" s="37" t="s">
        <v>59</v>
      </c>
    </row>
    <row r="443" spans="1:11" s="29" customFormat="1" ht="15" customHeight="1">
      <c r="A443" s="25">
        <v>436</v>
      </c>
      <c r="B443" s="36">
        <v>44439</v>
      </c>
      <c r="C443" s="37" t="s">
        <v>917</v>
      </c>
      <c r="D443" s="48" t="s">
        <v>68</v>
      </c>
      <c r="E443" s="37" t="s">
        <v>179</v>
      </c>
      <c r="F443" s="37" t="s">
        <v>109</v>
      </c>
      <c r="G443" s="37">
        <v>8</v>
      </c>
      <c r="H443" s="37">
        <f>VLOOKUP(F443,'[1]USHA INT'!$A$3:$D$208,4,FALSE)</f>
        <v>19</v>
      </c>
      <c r="I443" s="37">
        <v>455</v>
      </c>
      <c r="J443" s="37">
        <f t="shared" si="6"/>
        <v>607</v>
      </c>
      <c r="K443" s="37" t="s">
        <v>30</v>
      </c>
    </row>
    <row r="444" spans="1:11" s="29" customFormat="1" ht="15" customHeight="1">
      <c r="A444" s="25">
        <v>437</v>
      </c>
      <c r="B444" s="36">
        <v>44439</v>
      </c>
      <c r="C444" s="37" t="s">
        <v>918</v>
      </c>
      <c r="D444" s="48" t="s">
        <v>919</v>
      </c>
      <c r="E444" s="37" t="s">
        <v>179</v>
      </c>
      <c r="F444" s="37" t="s">
        <v>46</v>
      </c>
      <c r="G444" s="37">
        <v>24</v>
      </c>
      <c r="H444" s="37">
        <f>VLOOKUP(F444,'[1]USHA INT'!$A$3:$B$208,2,FALSE)</f>
        <v>27</v>
      </c>
      <c r="I444" s="37">
        <v>456</v>
      </c>
      <c r="J444" s="37">
        <f t="shared" si="6"/>
        <v>1104</v>
      </c>
      <c r="K444" s="37" t="s">
        <v>22</v>
      </c>
    </row>
    <row r="445" spans="1:11" s="29" customFormat="1" ht="15" customHeight="1">
      <c r="A445" s="25">
        <v>438</v>
      </c>
      <c r="B445" s="36">
        <v>44439</v>
      </c>
      <c r="C445" s="37" t="s">
        <v>920</v>
      </c>
      <c r="D445" s="48" t="s">
        <v>107</v>
      </c>
      <c r="E445" s="37" t="s">
        <v>179</v>
      </c>
      <c r="F445" s="37" t="s">
        <v>46</v>
      </c>
      <c r="G445" s="37">
        <v>10</v>
      </c>
      <c r="H445" s="37">
        <f>VLOOKUP(F445,'[1]USHA INT'!$A$3:$E$208,5,FALSE)</f>
        <v>47</v>
      </c>
      <c r="I445" s="37">
        <v>457</v>
      </c>
      <c r="J445" s="37">
        <f t="shared" si="6"/>
        <v>927</v>
      </c>
      <c r="K445" s="37" t="s">
        <v>48</v>
      </c>
    </row>
    <row r="446" spans="1:11" s="29" customFormat="1" ht="15" customHeight="1">
      <c r="A446" s="25">
        <v>439</v>
      </c>
      <c r="B446" s="36">
        <v>44439</v>
      </c>
      <c r="C446" s="37" t="s">
        <v>921</v>
      </c>
      <c r="D446" s="48" t="s">
        <v>922</v>
      </c>
      <c r="E446" s="37" t="s">
        <v>179</v>
      </c>
      <c r="F446" s="37" t="s">
        <v>44</v>
      </c>
      <c r="G446" s="37">
        <v>85</v>
      </c>
      <c r="H446" s="37">
        <f>VLOOKUP(F446,'[1]USHA INT'!$A$3:$B$208,2,FALSE)</f>
        <v>25</v>
      </c>
      <c r="I446" s="37">
        <v>458</v>
      </c>
      <c r="J446" s="37">
        <f t="shared" si="6"/>
        <v>2583</v>
      </c>
      <c r="K446" s="37" t="s">
        <v>22</v>
      </c>
    </row>
    <row r="447" spans="1:11" s="29" customFormat="1" ht="15" customHeight="1">
      <c r="A447" s="25">
        <v>440</v>
      </c>
      <c r="B447" s="36">
        <v>44439</v>
      </c>
      <c r="C447" s="37" t="s">
        <v>923</v>
      </c>
      <c r="D447" s="48" t="s">
        <v>924</v>
      </c>
      <c r="E447" s="37" t="s">
        <v>179</v>
      </c>
      <c r="F447" s="37" t="s">
        <v>89</v>
      </c>
      <c r="G447" s="37">
        <v>31</v>
      </c>
      <c r="H447" s="37">
        <f>VLOOKUP(F447,'[1]USHA INT'!$A$3:$E$208,5,FALSE)</f>
        <v>40</v>
      </c>
      <c r="I447" s="37">
        <v>459</v>
      </c>
      <c r="J447" s="37">
        <f t="shared" si="6"/>
        <v>1699</v>
      </c>
      <c r="K447" s="37" t="s">
        <v>48</v>
      </c>
    </row>
    <row r="448" spans="1:11" s="29" customFormat="1" ht="15" customHeight="1">
      <c r="A448" s="25">
        <v>441</v>
      </c>
      <c r="B448" s="36">
        <v>44439</v>
      </c>
      <c r="C448" s="37" t="s">
        <v>927</v>
      </c>
      <c r="D448" s="48" t="s">
        <v>928</v>
      </c>
      <c r="E448" s="37" t="s">
        <v>179</v>
      </c>
      <c r="F448" s="37" t="s">
        <v>33</v>
      </c>
      <c r="G448" s="37">
        <v>20</v>
      </c>
      <c r="H448" s="37">
        <f>VLOOKUP(F448,'[1]USHA INT'!$A$3:$E$208,5,FALSE)</f>
        <v>40</v>
      </c>
      <c r="I448" s="37">
        <v>460</v>
      </c>
      <c r="J448" s="37">
        <f t="shared" si="6"/>
        <v>1260</v>
      </c>
      <c r="K448" s="37" t="s">
        <v>48</v>
      </c>
    </row>
    <row r="449" spans="1:11" s="29" customFormat="1" ht="15" customHeight="1">
      <c r="A449" s="25">
        <v>442</v>
      </c>
      <c r="B449" s="36">
        <v>44439</v>
      </c>
      <c r="C449" s="37" t="s">
        <v>935</v>
      </c>
      <c r="D449" s="48" t="s">
        <v>74</v>
      </c>
      <c r="E449" s="37" t="s">
        <v>179</v>
      </c>
      <c r="F449" s="37" t="s">
        <v>44</v>
      </c>
      <c r="G449" s="37">
        <v>11</v>
      </c>
      <c r="H449" s="37">
        <f>VLOOKUP(F449,'[1]USHA INT'!$A$4:$C$208,3,FALSE)</f>
        <v>19</v>
      </c>
      <c r="I449" s="37">
        <v>461</v>
      </c>
      <c r="J449" s="37">
        <f t="shared" si="6"/>
        <v>670</v>
      </c>
      <c r="K449" s="37" t="s">
        <v>24</v>
      </c>
    </row>
    <row r="450" spans="1:11" s="29" customFormat="1" ht="15" customHeight="1">
      <c r="A450" s="25">
        <v>443</v>
      </c>
      <c r="B450" s="36">
        <v>44439</v>
      </c>
      <c r="C450" s="37" t="s">
        <v>943</v>
      </c>
      <c r="D450" s="48" t="s">
        <v>944</v>
      </c>
      <c r="E450" s="37" t="s">
        <v>179</v>
      </c>
      <c r="F450" s="37" t="s">
        <v>41</v>
      </c>
      <c r="G450" s="37">
        <v>48</v>
      </c>
      <c r="H450" s="37">
        <f>VLOOKUP(F450,'[1]USHA INT'!$A$3:$B$208,2,FALSE)</f>
        <v>36</v>
      </c>
      <c r="I450" s="37">
        <v>462</v>
      </c>
      <c r="J450" s="37">
        <f t="shared" si="6"/>
        <v>2190</v>
      </c>
      <c r="K450" s="37" t="s">
        <v>22</v>
      </c>
    </row>
    <row r="451" spans="1:11" s="29" customFormat="1" ht="15" customHeight="1">
      <c r="A451" s="25">
        <v>444</v>
      </c>
      <c r="B451" s="36">
        <v>44439</v>
      </c>
      <c r="C451" s="37" t="s">
        <v>946</v>
      </c>
      <c r="D451" s="48" t="s">
        <v>947</v>
      </c>
      <c r="E451" s="37" t="s">
        <v>179</v>
      </c>
      <c r="F451" s="37" t="s">
        <v>41</v>
      </c>
      <c r="G451" s="37">
        <v>14</v>
      </c>
      <c r="H451" s="37">
        <f>VLOOKUP(F451,'[1]USHA INT'!$A$3:$E$208,5,FALSE)</f>
        <v>54</v>
      </c>
      <c r="I451" s="37">
        <v>463</v>
      </c>
      <c r="J451" s="37">
        <f t="shared" si="6"/>
        <v>1219</v>
      </c>
      <c r="K451" s="37" t="s">
        <v>48</v>
      </c>
    </row>
    <row r="452" spans="1:11" s="29" customFormat="1" ht="15" customHeight="1">
      <c r="A452" s="25">
        <v>445</v>
      </c>
      <c r="B452" s="36">
        <v>44439</v>
      </c>
      <c r="C452" s="37" t="s">
        <v>885</v>
      </c>
      <c r="D452" s="48" t="s">
        <v>886</v>
      </c>
      <c r="E452" s="37" t="s">
        <v>179</v>
      </c>
      <c r="F452" s="37" t="s">
        <v>53</v>
      </c>
      <c r="G452" s="37">
        <v>11</v>
      </c>
      <c r="H452" s="37">
        <f>VLOOKUP(F452,'[1]USHA INT'!$A$3:$E$208,5,FALSE)</f>
        <v>50</v>
      </c>
      <c r="I452" s="37">
        <v>464</v>
      </c>
      <c r="J452" s="37">
        <f t="shared" si="6"/>
        <v>1014</v>
      </c>
      <c r="K452" s="37" t="s">
        <v>48</v>
      </c>
    </row>
    <row r="453" spans="1:11" s="29" customFormat="1" ht="15" customHeight="1">
      <c r="A453" s="25">
        <v>446</v>
      </c>
      <c r="B453" s="36">
        <v>44439</v>
      </c>
      <c r="C453" s="37" t="s">
        <v>950</v>
      </c>
      <c r="D453" s="48" t="s">
        <v>951</v>
      </c>
      <c r="E453" s="37" t="s">
        <v>179</v>
      </c>
      <c r="F453" s="37" t="s">
        <v>23</v>
      </c>
      <c r="G453" s="37">
        <v>9</v>
      </c>
      <c r="H453" s="37">
        <f>VLOOKUP(F453,'[1]USHA INT'!$A$3:$E$208,5,FALSE)</f>
        <v>48.07</v>
      </c>
      <c r="I453" s="37">
        <v>465</v>
      </c>
      <c r="J453" s="37">
        <f t="shared" si="6"/>
        <v>897.63</v>
      </c>
      <c r="K453" s="37" t="s">
        <v>48</v>
      </c>
    </row>
    <row r="454" spans="1:11" s="29" customFormat="1" ht="15" customHeight="1">
      <c r="A454" s="25">
        <v>447</v>
      </c>
      <c r="B454" s="36">
        <v>44439</v>
      </c>
      <c r="C454" s="37" t="s">
        <v>911</v>
      </c>
      <c r="D454" s="48" t="s">
        <v>912</v>
      </c>
      <c r="E454" s="37" t="s">
        <v>179</v>
      </c>
      <c r="F454" s="37" t="s">
        <v>25</v>
      </c>
      <c r="G454" s="37">
        <v>50</v>
      </c>
      <c r="H454" s="37">
        <f>VLOOKUP(F454,'[1]USHA INT'!$A$3:$B$208,2,FALSE)</f>
        <v>30</v>
      </c>
      <c r="I454" s="37">
        <v>466</v>
      </c>
      <c r="J454" s="37">
        <f t="shared" si="6"/>
        <v>1966</v>
      </c>
      <c r="K454" s="37" t="s">
        <v>22</v>
      </c>
    </row>
    <row r="455" spans="1:11" s="29" customFormat="1" ht="15" customHeight="1">
      <c r="A455" s="25">
        <v>448</v>
      </c>
      <c r="B455" s="36">
        <v>44439</v>
      </c>
      <c r="C455" s="37" t="s">
        <v>955</v>
      </c>
      <c r="D455" s="48" t="s">
        <v>237</v>
      </c>
      <c r="E455" s="37" t="s">
        <v>179</v>
      </c>
      <c r="F455" s="37" t="s">
        <v>27</v>
      </c>
      <c r="G455" s="37">
        <v>5</v>
      </c>
      <c r="H455" s="37">
        <f>VLOOKUP(F455,'[1]USHA INT'!$A$3:$D$208,4,FALSE)</f>
        <v>19</v>
      </c>
      <c r="I455" s="37">
        <v>467</v>
      </c>
      <c r="J455" s="37">
        <f t="shared" si="6"/>
        <v>562</v>
      </c>
      <c r="K455" s="37" t="s">
        <v>30</v>
      </c>
    </row>
    <row r="456" spans="1:11" s="29" customFormat="1" ht="15" customHeight="1">
      <c r="A456" s="25">
        <v>449</v>
      </c>
      <c r="B456" s="36">
        <v>44439</v>
      </c>
      <c r="C456" s="37" t="s">
        <v>875</v>
      </c>
      <c r="D456" s="48" t="s">
        <v>876</v>
      </c>
      <c r="E456" s="37" t="s">
        <v>179</v>
      </c>
      <c r="F456" s="37" t="s">
        <v>27</v>
      </c>
      <c r="G456" s="37">
        <v>2</v>
      </c>
      <c r="H456" s="37">
        <f>VLOOKUP(F456,'[1]USHA INT'!$A$3:$E$208,5,FALSE)</f>
        <v>40</v>
      </c>
      <c r="I456" s="37">
        <v>468</v>
      </c>
      <c r="J456" s="37">
        <f t="shared" si="6"/>
        <v>548</v>
      </c>
      <c r="K456" s="37" t="s">
        <v>48</v>
      </c>
    </row>
    <row r="457" spans="1:11" s="29" customFormat="1" ht="15" customHeight="1">
      <c r="A457" s="25">
        <v>450</v>
      </c>
      <c r="B457" s="36">
        <v>44439</v>
      </c>
      <c r="C457" s="37" t="s">
        <v>956</v>
      </c>
      <c r="D457" s="48" t="s">
        <v>957</v>
      </c>
      <c r="E457" s="37" t="s">
        <v>179</v>
      </c>
      <c r="F457" s="37" t="s">
        <v>27</v>
      </c>
      <c r="G457" s="37">
        <v>26</v>
      </c>
      <c r="H457" s="37">
        <f>VLOOKUP(F457,'[1]USHA INT'!$A$3:$B$208,2,FALSE)</f>
        <v>26</v>
      </c>
      <c r="I457" s="37">
        <v>469</v>
      </c>
      <c r="J457" s="37">
        <f t="shared" ref="J457:J477" si="7">H457*G457+I457</f>
        <v>1145</v>
      </c>
      <c r="K457" s="37" t="s">
        <v>22</v>
      </c>
    </row>
    <row r="458" spans="1:11" s="29" customFormat="1" ht="15" customHeight="1">
      <c r="A458" s="25">
        <v>451</v>
      </c>
      <c r="B458" s="36">
        <v>44439</v>
      </c>
      <c r="C458" s="37" t="s">
        <v>959</v>
      </c>
      <c r="D458" s="48" t="s">
        <v>79</v>
      </c>
      <c r="E458" s="37" t="s">
        <v>179</v>
      </c>
      <c r="F458" s="37" t="s">
        <v>71</v>
      </c>
      <c r="G458" s="37">
        <v>9</v>
      </c>
      <c r="H458" s="37">
        <f>VLOOKUP(F458,'[1]USHA INT'!$A$3:$D$208,4,FALSE)</f>
        <v>30</v>
      </c>
      <c r="I458" s="37">
        <v>470</v>
      </c>
      <c r="J458" s="37">
        <f t="shared" si="7"/>
        <v>740</v>
      </c>
      <c r="K458" s="37" t="s">
        <v>30</v>
      </c>
    </row>
    <row r="459" spans="1:11" s="29" customFormat="1" ht="15" customHeight="1">
      <c r="A459" s="25">
        <v>452</v>
      </c>
      <c r="B459" s="36">
        <v>44439</v>
      </c>
      <c r="C459" s="37" t="s">
        <v>962</v>
      </c>
      <c r="D459" s="48" t="s">
        <v>963</v>
      </c>
      <c r="E459" s="37" t="s">
        <v>179</v>
      </c>
      <c r="F459" s="37" t="s">
        <v>71</v>
      </c>
      <c r="G459" s="37">
        <v>2</v>
      </c>
      <c r="H459" s="37">
        <f>VLOOKUP(F459,'[1]USHA INT'!$A$3:$B$208,2,FALSE)</f>
        <v>41</v>
      </c>
      <c r="I459" s="37">
        <v>471</v>
      </c>
      <c r="J459" s="37">
        <f t="shared" si="7"/>
        <v>553</v>
      </c>
      <c r="K459" s="37" t="s">
        <v>22</v>
      </c>
    </row>
    <row r="460" spans="1:11" s="29" customFormat="1" ht="15" customHeight="1">
      <c r="A460" s="25">
        <v>453</v>
      </c>
      <c r="B460" s="36">
        <v>44439</v>
      </c>
      <c r="C460" s="37" t="s">
        <v>966</v>
      </c>
      <c r="D460" s="48" t="s">
        <v>967</v>
      </c>
      <c r="E460" s="37" t="s">
        <v>179</v>
      </c>
      <c r="F460" s="37" t="s">
        <v>70</v>
      </c>
      <c r="G460" s="37">
        <v>21</v>
      </c>
      <c r="H460" s="37">
        <f>VLOOKUP(F460,'[1]USHA INT'!$A$3:$E$208,5,FALSE)</f>
        <v>45</v>
      </c>
      <c r="I460" s="37">
        <v>472</v>
      </c>
      <c r="J460" s="37">
        <f t="shared" si="7"/>
        <v>1417</v>
      </c>
      <c r="K460" s="37" t="s">
        <v>48</v>
      </c>
    </row>
    <row r="461" spans="1:11" s="29" customFormat="1" ht="15" customHeight="1">
      <c r="A461" s="25">
        <v>454</v>
      </c>
      <c r="B461" s="36">
        <v>44439</v>
      </c>
      <c r="C461" s="37" t="s">
        <v>969</v>
      </c>
      <c r="D461" s="48" t="s">
        <v>970</v>
      </c>
      <c r="E461" s="37" t="s">
        <v>179</v>
      </c>
      <c r="F461" s="37" t="s">
        <v>67</v>
      </c>
      <c r="G461" s="37">
        <v>6</v>
      </c>
      <c r="H461" s="37">
        <f>VLOOKUP(F461,'[1]USHA INT'!$A$3:$D$208,4,FALSE)</f>
        <v>19</v>
      </c>
      <c r="I461" s="37">
        <v>473</v>
      </c>
      <c r="J461" s="37">
        <f t="shared" si="7"/>
        <v>587</v>
      </c>
      <c r="K461" s="37" t="s">
        <v>30</v>
      </c>
    </row>
    <row r="462" spans="1:11" s="29" customFormat="1" ht="15" customHeight="1">
      <c r="A462" s="25">
        <v>455</v>
      </c>
      <c r="B462" s="36">
        <v>44439</v>
      </c>
      <c r="C462" s="37" t="s">
        <v>973</v>
      </c>
      <c r="D462" s="48" t="s">
        <v>86</v>
      </c>
      <c r="E462" s="37" t="s">
        <v>179</v>
      </c>
      <c r="F462" s="37" t="s">
        <v>434</v>
      </c>
      <c r="G462" s="37">
        <v>6</v>
      </c>
      <c r="H462" s="37">
        <f>VLOOKUP(F462,'[1]USHA INT'!$A$3:$D$208,4,FALSE)</f>
        <v>18</v>
      </c>
      <c r="I462" s="37">
        <v>474</v>
      </c>
      <c r="J462" s="37">
        <f t="shared" si="7"/>
        <v>582</v>
      </c>
      <c r="K462" s="37" t="s">
        <v>30</v>
      </c>
    </row>
    <row r="463" spans="1:11" s="29" customFormat="1" ht="15" customHeight="1">
      <c r="A463" s="25">
        <v>456</v>
      </c>
      <c r="B463" s="36">
        <v>44439</v>
      </c>
      <c r="C463" s="37" t="s">
        <v>976</v>
      </c>
      <c r="D463" s="48" t="s">
        <v>82</v>
      </c>
      <c r="E463" s="37" t="s">
        <v>179</v>
      </c>
      <c r="F463" s="37" t="s">
        <v>46</v>
      </c>
      <c r="G463" s="37">
        <v>4</v>
      </c>
      <c r="H463" s="37">
        <f>VLOOKUP(F463,'[1]USHA INT'!$A$3:$E$208,5,FALSE)</f>
        <v>47</v>
      </c>
      <c r="I463" s="37">
        <v>475</v>
      </c>
      <c r="J463" s="37">
        <f t="shared" si="7"/>
        <v>663</v>
      </c>
      <c r="K463" s="37" t="s">
        <v>48</v>
      </c>
    </row>
    <row r="464" spans="1:11" s="29" customFormat="1" ht="15" customHeight="1">
      <c r="A464" s="25">
        <v>457</v>
      </c>
      <c r="B464" s="36">
        <v>44439</v>
      </c>
      <c r="C464" s="37" t="s">
        <v>979</v>
      </c>
      <c r="D464" s="48" t="s">
        <v>111</v>
      </c>
      <c r="E464" s="37" t="s">
        <v>179</v>
      </c>
      <c r="F464" s="37" t="s">
        <v>78</v>
      </c>
      <c r="G464" s="37">
        <v>20</v>
      </c>
      <c r="H464" s="37">
        <f>VLOOKUP(F464,'[1]USHA INT'!$A$3:$B$208,2,FALSE)</f>
        <v>26</v>
      </c>
      <c r="I464" s="37">
        <v>476</v>
      </c>
      <c r="J464" s="37">
        <f t="shared" si="7"/>
        <v>996</v>
      </c>
      <c r="K464" s="37" t="s">
        <v>22</v>
      </c>
    </row>
    <row r="465" spans="1:11" s="29" customFormat="1" ht="15" customHeight="1">
      <c r="A465" s="25">
        <v>458</v>
      </c>
      <c r="B465" s="36">
        <v>44439</v>
      </c>
      <c r="C465" s="37" t="s">
        <v>982</v>
      </c>
      <c r="D465" s="48" t="s">
        <v>983</v>
      </c>
      <c r="E465" s="37" t="s">
        <v>179</v>
      </c>
      <c r="F465" s="37" t="s">
        <v>78</v>
      </c>
      <c r="G465" s="37">
        <v>9</v>
      </c>
      <c r="H465" s="37">
        <f>VLOOKUP(F465,'[1]USHA INT'!$A$3:$E$208,5,FALSE)</f>
        <v>40</v>
      </c>
      <c r="I465" s="37">
        <v>477</v>
      </c>
      <c r="J465" s="37">
        <f t="shared" si="7"/>
        <v>837</v>
      </c>
      <c r="K465" s="37" t="s">
        <v>48</v>
      </c>
    </row>
    <row r="466" spans="1:11" s="29" customFormat="1" ht="15" customHeight="1">
      <c r="A466" s="25">
        <v>459</v>
      </c>
      <c r="B466" s="36">
        <v>44439</v>
      </c>
      <c r="C466" s="37" t="s">
        <v>984</v>
      </c>
      <c r="D466" s="48" t="s">
        <v>73</v>
      </c>
      <c r="E466" s="37" t="s">
        <v>179</v>
      </c>
      <c r="F466" s="37" t="s">
        <v>67</v>
      </c>
      <c r="G466" s="37">
        <v>100</v>
      </c>
      <c r="H466" s="37">
        <f>VLOOKUP(F466,'[1]USHA INT'!$A$3:$B$208,2,FALSE)</f>
        <v>26</v>
      </c>
      <c r="I466" s="37">
        <v>478</v>
      </c>
      <c r="J466" s="37">
        <f t="shared" si="7"/>
        <v>3078</v>
      </c>
      <c r="K466" s="37" t="s">
        <v>22</v>
      </c>
    </row>
    <row r="467" spans="1:11" s="29" customFormat="1" ht="15" customHeight="1">
      <c r="A467" s="25">
        <v>460</v>
      </c>
      <c r="B467" s="36">
        <v>44439</v>
      </c>
      <c r="C467" s="37" t="s">
        <v>987</v>
      </c>
      <c r="D467" s="48" t="s">
        <v>988</v>
      </c>
      <c r="E467" s="37" t="s">
        <v>179</v>
      </c>
      <c r="F467" s="37" t="s">
        <v>67</v>
      </c>
      <c r="G467" s="37">
        <v>75</v>
      </c>
      <c r="H467" s="37">
        <f>VLOOKUP(F467,'[1]USHA INT'!$A$3:$B$208,2,FALSE)</f>
        <v>26</v>
      </c>
      <c r="I467" s="37">
        <v>479</v>
      </c>
      <c r="J467" s="37">
        <f t="shared" si="7"/>
        <v>2429</v>
      </c>
      <c r="K467" s="37" t="s">
        <v>22</v>
      </c>
    </row>
    <row r="468" spans="1:11" s="29" customFormat="1" ht="15" customHeight="1">
      <c r="A468" s="25">
        <v>461</v>
      </c>
      <c r="B468" s="36">
        <v>44439</v>
      </c>
      <c r="C468" s="37" t="s">
        <v>890</v>
      </c>
      <c r="D468" s="48" t="s">
        <v>891</v>
      </c>
      <c r="E468" s="37" t="s">
        <v>179</v>
      </c>
      <c r="F468" s="37" t="s">
        <v>28</v>
      </c>
      <c r="G468" s="37">
        <v>8</v>
      </c>
      <c r="H468" s="37">
        <f>VLOOKUP(F468,'[1]USHA INT'!$A$4:$C$208,3,FALSE)</f>
        <v>36</v>
      </c>
      <c r="I468" s="37">
        <v>480</v>
      </c>
      <c r="J468" s="37">
        <f t="shared" si="7"/>
        <v>768</v>
      </c>
      <c r="K468" s="37" t="s">
        <v>24</v>
      </c>
    </row>
    <row r="469" spans="1:11" s="29" customFormat="1" ht="15" customHeight="1">
      <c r="A469" s="25">
        <v>462</v>
      </c>
      <c r="B469" s="36">
        <v>44439</v>
      </c>
      <c r="C469" s="37" t="s">
        <v>883</v>
      </c>
      <c r="D469" s="48" t="s">
        <v>884</v>
      </c>
      <c r="E469" s="37" t="s">
        <v>179</v>
      </c>
      <c r="F469" s="37" t="s">
        <v>53</v>
      </c>
      <c r="G469" s="37">
        <v>4</v>
      </c>
      <c r="H469" s="37">
        <f>VLOOKUP(F469,'[1]USHA INT'!$A$4:$C$208,3,FALSE)</f>
        <v>30</v>
      </c>
      <c r="I469" s="37">
        <v>481</v>
      </c>
      <c r="J469" s="37">
        <f t="shared" si="7"/>
        <v>601</v>
      </c>
      <c r="K469" s="37" t="s">
        <v>24</v>
      </c>
    </row>
    <row r="470" spans="1:11" s="29" customFormat="1" ht="15" customHeight="1">
      <c r="A470" s="25">
        <v>463</v>
      </c>
      <c r="B470" s="36">
        <v>44439</v>
      </c>
      <c r="C470" s="37" t="s">
        <v>991</v>
      </c>
      <c r="D470" s="48" t="s">
        <v>992</v>
      </c>
      <c r="E470" s="37" t="s">
        <v>179</v>
      </c>
      <c r="F470" s="37" t="s">
        <v>46</v>
      </c>
      <c r="G470" s="37">
        <v>7</v>
      </c>
      <c r="H470" s="37">
        <f>VLOOKUP(F470,'[1]USHA INT'!$A$3:$B$208,2,FALSE)</f>
        <v>27</v>
      </c>
      <c r="I470" s="37">
        <v>482</v>
      </c>
      <c r="J470" s="37">
        <f t="shared" si="7"/>
        <v>671</v>
      </c>
      <c r="K470" s="37" t="s">
        <v>22</v>
      </c>
    </row>
    <row r="471" spans="1:11" s="29" customFormat="1" ht="15" customHeight="1">
      <c r="A471" s="25">
        <v>464</v>
      </c>
      <c r="B471" s="36">
        <v>44439</v>
      </c>
      <c r="C471" s="37" t="s">
        <v>887</v>
      </c>
      <c r="D471" s="48" t="s">
        <v>888</v>
      </c>
      <c r="E471" s="37" t="s">
        <v>179</v>
      </c>
      <c r="F471" s="37" t="s">
        <v>28</v>
      </c>
      <c r="G471" s="37">
        <v>8</v>
      </c>
      <c r="H471" s="37">
        <f>VLOOKUP(F471,'[1]USHA INT'!$A$4:$C$208,3,FALSE)</f>
        <v>36</v>
      </c>
      <c r="I471" s="37">
        <v>483</v>
      </c>
      <c r="J471" s="37">
        <f t="shared" si="7"/>
        <v>771</v>
      </c>
      <c r="K471" s="37" t="s">
        <v>24</v>
      </c>
    </row>
    <row r="472" spans="1:11" s="29" customFormat="1" ht="15" customHeight="1">
      <c r="A472" s="25">
        <v>465</v>
      </c>
      <c r="B472" s="36">
        <v>44439</v>
      </c>
      <c r="C472" s="37" t="s">
        <v>994</v>
      </c>
      <c r="D472" s="48" t="s">
        <v>995</v>
      </c>
      <c r="E472" s="37" t="s">
        <v>179</v>
      </c>
      <c r="F472" s="37" t="s">
        <v>130</v>
      </c>
      <c r="G472" s="37">
        <v>3</v>
      </c>
      <c r="H472" s="37">
        <f>VLOOKUP(F472,'[1]USHA INT'!$A$3:$E$208,5,FALSE)</f>
        <v>60</v>
      </c>
      <c r="I472" s="37">
        <v>484</v>
      </c>
      <c r="J472" s="37">
        <f t="shared" si="7"/>
        <v>664</v>
      </c>
      <c r="K472" s="37" t="s">
        <v>48</v>
      </c>
    </row>
    <row r="473" spans="1:11" s="29" customFormat="1" ht="15" customHeight="1">
      <c r="A473" s="25">
        <v>466</v>
      </c>
      <c r="B473" s="36">
        <v>44439</v>
      </c>
      <c r="C473" s="37" t="s">
        <v>889</v>
      </c>
      <c r="D473" s="48" t="s">
        <v>235</v>
      </c>
      <c r="E473" s="37" t="s">
        <v>179</v>
      </c>
      <c r="F473" s="37" t="s">
        <v>28</v>
      </c>
      <c r="G473" s="37">
        <v>13</v>
      </c>
      <c r="H473" s="37">
        <f>VLOOKUP(F473,'[1]USHA INT'!$A$4:$C$208,3,FALSE)</f>
        <v>36</v>
      </c>
      <c r="I473" s="37">
        <v>485</v>
      </c>
      <c r="J473" s="37">
        <f t="shared" si="7"/>
        <v>953</v>
      </c>
      <c r="K473" s="37" t="s">
        <v>24</v>
      </c>
    </row>
    <row r="474" spans="1:11" s="29" customFormat="1" ht="15" customHeight="1">
      <c r="A474" s="25">
        <v>467</v>
      </c>
      <c r="B474" s="36">
        <v>44439</v>
      </c>
      <c r="C474" s="37" t="s">
        <v>996</v>
      </c>
      <c r="D474" s="48" t="s">
        <v>997</v>
      </c>
      <c r="E474" s="37" t="s">
        <v>179</v>
      </c>
      <c r="F474" s="37" t="s">
        <v>67</v>
      </c>
      <c r="G474" s="37">
        <v>127</v>
      </c>
      <c r="H474" s="37">
        <f>VLOOKUP(F474,'[1]USHA INT'!$A$3:$B$208,2,FALSE)</f>
        <v>26</v>
      </c>
      <c r="I474" s="37">
        <v>486</v>
      </c>
      <c r="J474" s="37">
        <f t="shared" si="7"/>
        <v>3788</v>
      </c>
      <c r="K474" s="37" t="s">
        <v>22</v>
      </c>
    </row>
    <row r="475" spans="1:11" s="29" customFormat="1" ht="15" customHeight="1">
      <c r="A475" s="25">
        <v>468</v>
      </c>
      <c r="B475" s="36">
        <v>44439</v>
      </c>
      <c r="C475" s="37" t="s">
        <v>998</v>
      </c>
      <c r="D475" s="48" t="s">
        <v>999</v>
      </c>
      <c r="E475" s="37" t="s">
        <v>179</v>
      </c>
      <c r="F475" s="37" t="s">
        <v>38</v>
      </c>
      <c r="G475" s="37">
        <v>6</v>
      </c>
      <c r="H475" s="37">
        <f>VLOOKUP(F475,'[1]USHA INT'!$A$3:$E$208,5,FALSE)</f>
        <v>40</v>
      </c>
      <c r="I475" s="37">
        <v>487</v>
      </c>
      <c r="J475" s="37">
        <f t="shared" si="7"/>
        <v>727</v>
      </c>
      <c r="K475" s="37" t="s">
        <v>48</v>
      </c>
    </row>
    <row r="476" spans="1:11" s="29" customFormat="1" ht="15" customHeight="1">
      <c r="A476" s="25">
        <v>469</v>
      </c>
      <c r="B476" s="36">
        <v>44439</v>
      </c>
      <c r="C476" s="37" t="s">
        <v>1002</v>
      </c>
      <c r="D476" s="48" t="s">
        <v>1003</v>
      </c>
      <c r="E476" s="37" t="s">
        <v>179</v>
      </c>
      <c r="F476" s="37" t="s">
        <v>38</v>
      </c>
      <c r="G476" s="37">
        <v>25</v>
      </c>
      <c r="H476" s="37">
        <f>VLOOKUP(F476,'[1]USHA INT'!$A$3:$B$208,2,FALSE)</f>
        <v>27</v>
      </c>
      <c r="I476" s="37">
        <v>488</v>
      </c>
      <c r="J476" s="37">
        <f t="shared" si="7"/>
        <v>1163</v>
      </c>
      <c r="K476" s="37" t="s">
        <v>22</v>
      </c>
    </row>
    <row r="477" spans="1:11" s="29" customFormat="1" ht="15" customHeight="1">
      <c r="A477" s="25">
        <v>470</v>
      </c>
      <c r="B477" s="36">
        <v>44439</v>
      </c>
      <c r="C477" s="37" t="s">
        <v>1004</v>
      </c>
      <c r="D477" s="48" t="s">
        <v>75</v>
      </c>
      <c r="E477" s="37" t="s">
        <v>179</v>
      </c>
      <c r="F477" s="37" t="s">
        <v>67</v>
      </c>
      <c r="G477" s="37">
        <v>4</v>
      </c>
      <c r="H477" s="37">
        <f>VLOOKUP(F477,'[1]USHA INT'!$A$3:$E$208,5,FALSE)</f>
        <v>40</v>
      </c>
      <c r="I477" s="37">
        <v>489</v>
      </c>
      <c r="J477" s="37">
        <f t="shared" si="7"/>
        <v>649</v>
      </c>
      <c r="K477" s="37" t="s">
        <v>48</v>
      </c>
    </row>
    <row r="478" spans="1:11" ht="15" customHeight="1" thickBot="1">
      <c r="A478" s="38" t="s">
        <v>1031</v>
      </c>
      <c r="B478" s="39"/>
      <c r="C478" s="39"/>
      <c r="D478" s="39"/>
      <c r="E478" s="39"/>
      <c r="F478" s="39"/>
      <c r="G478" s="39"/>
      <c r="H478" s="39"/>
      <c r="I478" s="40"/>
      <c r="J478" s="31">
        <f>ROUND(SUM(J8:J477),0)</f>
        <v>464637</v>
      </c>
      <c r="K478" s="32"/>
    </row>
    <row r="479" spans="1:11" ht="15" customHeight="1">
      <c r="A479" s="41" t="s">
        <v>17</v>
      </c>
      <c r="B479" s="42"/>
      <c r="C479" s="42"/>
      <c r="D479" s="42"/>
      <c r="E479" s="42"/>
      <c r="F479" s="42"/>
      <c r="G479" s="42"/>
      <c r="H479" s="42"/>
      <c r="I479" s="42"/>
      <c r="J479" s="42"/>
      <c r="K479" s="43"/>
    </row>
    <row r="480" spans="1:11" ht="15" customHeight="1" thickBot="1">
      <c r="A480" s="44" t="s">
        <v>1029</v>
      </c>
      <c r="B480" s="45"/>
      <c r="C480" s="45"/>
      <c r="D480" s="45"/>
      <c r="E480" s="45"/>
      <c r="F480" s="45"/>
      <c r="G480" s="45"/>
      <c r="H480" s="45"/>
      <c r="I480" s="45"/>
      <c r="J480" s="45"/>
      <c r="K480" s="46"/>
    </row>
    <row r="482" spans="1:1" ht="15" customHeight="1">
      <c r="A482" s="3" t="s">
        <v>176</v>
      </c>
    </row>
    <row r="483" spans="1:1" ht="15" customHeight="1">
      <c r="A483" s="3"/>
    </row>
    <row r="484" spans="1:1" ht="15" customHeight="1">
      <c r="A484" s="4"/>
    </row>
    <row r="485" spans="1:1" ht="15" customHeight="1">
      <c r="A485" s="4" t="s">
        <v>177</v>
      </c>
    </row>
  </sheetData>
  <sortState ref="B8:K477">
    <sortCondition ref="B8:B477"/>
    <sortCondition ref="C8:C477"/>
  </sortState>
  <mergeCells count="3">
    <mergeCell ref="A478:I478"/>
    <mergeCell ref="A479:K479"/>
    <mergeCell ref="A480:K480"/>
  </mergeCells>
  <conditionalFormatting sqref="C1:C1048576">
    <cfRule type="duplicateValues" dxfId="0" priority="1"/>
  </conditionalFormatting>
  <dataValidations count="2">
    <dataValidation type="custom" allowBlank="1" showInputMessage="1" showErrorMessage="1" sqref="A47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480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6</v>
      </c>
    </row>
    <row r="8" spans="2:2">
      <c r="B8" s="2" t="s">
        <v>7</v>
      </c>
    </row>
    <row r="9" spans="2:2">
      <c r="B9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2021-09-02T03:48:27Z</cp:lastPrinted>
  <dcterms:created xsi:type="dcterms:W3CDTF">2010-04-08T11:28:01Z</dcterms:created>
  <dcterms:modified xsi:type="dcterms:W3CDTF">2021-09-02T03:49:16Z</dcterms:modified>
</cp:coreProperties>
</file>