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J6" i="1"/>
  <c r="J5" i="1"/>
  <c r="J7" i="1"/>
  <c r="J4" i="1"/>
  <c r="H6" i="1"/>
  <c r="L6" i="1" s="1"/>
  <c r="H5" i="1"/>
  <c r="L5" i="1" s="1"/>
  <c r="H7" i="1"/>
  <c r="L7" i="1" s="1"/>
  <c r="H4" i="1"/>
  <c r="L4" i="1" s="1"/>
  <c r="L8" i="1" s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<sst xmlns="http://schemas.openxmlformats.org/spreadsheetml/2006/main" count="38" uniqueCount="34">
  <si>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</si>
  <si>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01/6/2024</t>
  </si>
  <si>
    <t>0071</t>
  </si>
  <si>
    <t>18/6/2024</t>
  </si>
  <si>
    <t>83</t>
  </si>
  <si>
    <t>04/6/2024</t>
  </si>
  <si>
    <t>74</t>
  </si>
  <si>
    <t>22/6/2024</t>
  </si>
  <si>
    <t>110</t>
  </si>
  <si>
    <t>Thanking you for your business.
PRAGATI LOGISTICS</t>
  </si>
  <si>
    <t>JHUMPURA</t>
  </si>
  <si>
    <t>BARIPADA</t>
  </si>
  <si>
    <t>BALASORE</t>
  </si>
  <si>
    <t>CTC</t>
  </si>
  <si>
    <t>SL</t>
  </si>
  <si>
    <t>DATE</t>
  </si>
  <si>
    <t>LR NO</t>
  </si>
  <si>
    <t>FROM</t>
  </si>
  <si>
    <t>INV NO</t>
  </si>
  <si>
    <t>CASE</t>
  </si>
  <si>
    <t>PL/MA/03121</t>
  </si>
  <si>
    <t>PL/MA/03757</t>
  </si>
  <si>
    <t>PL/MA/03215</t>
  </si>
  <si>
    <t>PL/MA/03982</t>
  </si>
  <si>
    <t>RATE</t>
  </si>
  <si>
    <t>HAM</t>
  </si>
  <si>
    <t>(RUPEES ONE THOUSAND NINE HUNDRED EIGHTY TWO ONLY)</t>
  </si>
  <si>
    <t xml:space="preserve">Bill Date:30/06/2024
Bill NO :11464
Total Amount:1982.00
</t>
  </si>
  <si>
    <t>DD. CH.</t>
  </si>
  <si>
    <t>LR CH.</t>
  </si>
  <si>
    <t>AMT.</t>
  </si>
  <si>
    <t>Kindly, verify &amp; confirm within 7 days, else GST will be filed by 20th JuLY, 2024. 
GST to be paid by Consignor under Reverse Charge Mechanism(RCM) as per GST.</t>
  </si>
  <si>
    <t>DESTINATION</t>
  </si>
  <si>
    <t xml:space="preserve">VIDHI VIDHAN LOGISTICS
Address:DHANAWAT COMPLEX CUTTACK,9078824597
GST No:21AABPA0216D1Z2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</si>
</sst>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7</xdr:col>
      <xdr:colOff>238125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4010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R4" sqref="R4"/>
    </sheetView>
  </sheetViews>
  <sheetFormatPr defaultRowHeight="15"/>
  <cols>
    <col min="1" max="1" width="3.1406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140625" style="1" customWidth="1"/>
    <col min="6" max="6" width="6.85546875" style="1" customWidth="1"/>
    <col min="7" max="7" width="5.42578125" style="1" bestFit="1" customWidth="1"/>
    <col min="8" max="8" width="6.5703125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10.28515625" style="2" customWidth="1"/>
    <col min="13" max="13" width="9.140625" style="1" customWidth="1"/>
    <col min="14" max="16384" width="9.140625" style="1"/>
  </cols>
  <sheetData>
    <row r="1" spans="1:16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6" ht="62.25" customHeight="1">
      <c r="A2" s="24" t="s">
        <v>33</v>
      </c>
      <c r="B2" s="25"/>
      <c r="C2" s="25"/>
      <c r="D2" s="25"/>
      <c r="E2" s="25"/>
      <c r="F2" s="25"/>
      <c r="G2" s="25"/>
      <c r="H2" s="26"/>
      <c r="I2" s="27" t="s">
        <v>27</v>
      </c>
      <c r="J2" s="28"/>
      <c r="K2" s="28"/>
      <c r="L2" s="29"/>
    </row>
    <row r="3" spans="1:16" s="10" customFormat="1" ht="30">
      <c r="A3" s="5" t="s">
        <v>14</v>
      </c>
      <c r="B3" s="5" t="s">
        <v>15</v>
      </c>
      <c r="C3" s="5" t="s">
        <v>16</v>
      </c>
      <c r="D3" s="5" t="s">
        <v>17</v>
      </c>
      <c r="E3" s="5" t="s">
        <v>32</v>
      </c>
      <c r="F3" s="5" t="s">
        <v>18</v>
      </c>
      <c r="G3" s="5" t="s">
        <v>19</v>
      </c>
      <c r="H3" s="9" t="s">
        <v>24</v>
      </c>
      <c r="I3" s="9" t="s">
        <v>25</v>
      </c>
      <c r="J3" s="9" t="s">
        <v>28</v>
      </c>
      <c r="K3" s="9" t="s">
        <v>29</v>
      </c>
      <c r="L3" s="9" t="s">
        <v>30</v>
      </c>
    </row>
    <row r="4" spans="1:16">
      <c r="A4" s="21">
        <v>1</v>
      </c>
      <c r="B4" s="4" t="s">
        <v>1</v>
      </c>
      <c r="C4" s="4" t="s">
        <v>20</v>
      </c>
      <c r="D4" s="8" t="s">
        <v>13</v>
      </c>
      <c r="E4" s="4" t="s">
        <v>10</v>
      </c>
      <c r="F4" s="4" t="s">
        <v>2</v>
      </c>
      <c r="G4" s="4">
        <v>12</v>
      </c>
      <c r="H4" s="6">
        <f>VLOOKUP(E4,'[1]ANIK INDUSTRI'!$C$4:$D$89,2,FALSE)</f>
        <v>50</v>
      </c>
      <c r="I4" s="6">
        <v>24</v>
      </c>
      <c r="J4" s="6">
        <f>VLOOKUP(E4,'[1]ANIK INDUSTRI'!$C$4:$E$89,3,FALSE)*G4</f>
        <v>240</v>
      </c>
      <c r="K4" s="6">
        <v>50</v>
      </c>
      <c r="L4" s="6">
        <f>G4*H4+I4+J4+K4</f>
        <v>914</v>
      </c>
    </row>
    <row r="5" spans="1:16">
      <c r="A5" s="21">
        <v>2</v>
      </c>
      <c r="B5" s="4" t="s">
        <v>5</v>
      </c>
      <c r="C5" s="4" t="s">
        <v>22</v>
      </c>
      <c r="D5" s="8" t="s">
        <v>13</v>
      </c>
      <c r="E5" s="4" t="s">
        <v>12</v>
      </c>
      <c r="F5" s="4" t="s">
        <v>6</v>
      </c>
      <c r="G5" s="4">
        <v>4</v>
      </c>
      <c r="H5" s="6">
        <f>VLOOKUP(E5,'[1]ANIK INDUSTRI'!$C$4:$D$89,2,FALSE)</f>
        <v>50</v>
      </c>
      <c r="I5" s="6">
        <v>8</v>
      </c>
      <c r="J5" s="6">
        <f>VLOOKUP(E5,'[1]ANIK INDUSTRI'!$C$4:$E$89,3,FALSE)*G5</f>
        <v>40</v>
      </c>
      <c r="K5" s="6">
        <v>50</v>
      </c>
      <c r="L5" s="6">
        <f t="shared" ref="L5:L7" si="0">G5*H5+I5+J5+K5</f>
        <v>298</v>
      </c>
      <c r="P5" s="10"/>
    </row>
    <row r="6" spans="1:16">
      <c r="A6" s="21">
        <v>3</v>
      </c>
      <c r="B6" s="4" t="s">
        <v>3</v>
      </c>
      <c r="C6" s="4" t="s">
        <v>21</v>
      </c>
      <c r="D6" s="8" t="s">
        <v>13</v>
      </c>
      <c r="E6" s="4" t="s">
        <v>11</v>
      </c>
      <c r="F6" s="4" t="s">
        <v>4</v>
      </c>
      <c r="G6" s="4">
        <v>5</v>
      </c>
      <c r="H6" s="6">
        <f>VLOOKUP(E6,'[1]ANIK INDUSTRI'!$C$4:$D$89,2,FALSE)</f>
        <v>50</v>
      </c>
      <c r="I6" s="6">
        <v>10</v>
      </c>
      <c r="J6" s="6">
        <f>VLOOKUP(E6,'[1]ANIK INDUSTRI'!$C$4:$E$89,3,FALSE)*G6</f>
        <v>50</v>
      </c>
      <c r="K6" s="6">
        <v>50</v>
      </c>
      <c r="L6" s="6">
        <f t="shared" si="0"/>
        <v>360</v>
      </c>
    </row>
    <row r="7" spans="1:16">
      <c r="A7" s="21">
        <v>4</v>
      </c>
      <c r="B7" s="4" t="s">
        <v>7</v>
      </c>
      <c r="C7" s="4" t="s">
        <v>23</v>
      </c>
      <c r="D7" s="8" t="s">
        <v>13</v>
      </c>
      <c r="E7" s="4" t="s">
        <v>10</v>
      </c>
      <c r="F7" s="4" t="s">
        <v>8</v>
      </c>
      <c r="G7" s="4">
        <v>5</v>
      </c>
      <c r="H7" s="6">
        <f>VLOOKUP(E7,'[1]ANIK INDUSTRI'!$C$4:$D$89,2,FALSE)</f>
        <v>50</v>
      </c>
      <c r="I7" s="6">
        <v>10</v>
      </c>
      <c r="J7" s="6">
        <f>VLOOKUP(E7,'[1]ANIK INDUSTRI'!$C$4:$E$89,3,FALSE)*G7</f>
        <v>100</v>
      </c>
      <c r="K7" s="6">
        <v>50</v>
      </c>
      <c r="L7" s="6">
        <f t="shared" si="0"/>
        <v>410</v>
      </c>
    </row>
    <row r="8" spans="1:16" s="3" customFormat="1">
      <c r="A8" s="11" t="s">
        <v>26</v>
      </c>
      <c r="B8" s="12"/>
      <c r="C8" s="12"/>
      <c r="D8" s="12"/>
      <c r="E8" s="12"/>
      <c r="F8" s="12"/>
      <c r="G8" s="12"/>
      <c r="H8" s="13"/>
      <c r="I8" s="13"/>
      <c r="J8" s="13"/>
      <c r="K8" s="14"/>
      <c r="L8" s="7">
        <f>SUM(L4:L7)</f>
        <v>1982</v>
      </c>
    </row>
    <row r="9" spans="1:16" s="3" customFormat="1" ht="30" customHeight="1">
      <c r="A9" s="15" t="s">
        <v>31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6" s="3" customFormat="1" ht="30" customHeight="1" thickBot="1">
      <c r="A10" s="15" t="s">
        <v>9</v>
      </c>
      <c r="B10" s="15"/>
      <c r="C10" s="15"/>
      <c r="D10" s="15"/>
      <c r="E10" s="15"/>
      <c r="F10" s="15"/>
      <c r="G10" s="22"/>
      <c r="H10" s="16"/>
      <c r="I10" s="16"/>
      <c r="J10" s="16"/>
      <c r="K10" s="16"/>
      <c r="L10" s="16"/>
    </row>
    <row r="11" spans="1:16" ht="15.75" thickBot="1">
      <c r="G11" s="23">
        <f>SUM(G4:G7)</f>
        <v>26</v>
      </c>
    </row>
  </sheetData>
  <sortState ref="B4:L7">
    <sortCondition ref="B3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2024-07-17T14:09:07Z</cp:lastPrinted>
  <dcterms:created xsi:type="dcterms:W3CDTF">2024-07-16T07:59:15Z</dcterms:created>
  <dcterms:modified xsi:type="dcterms:W3CDTF">2024-07-17T14:10:37Z</dcterms:modified>
</cp:coreProperties>
</file>