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5" l="1"/>
  <c r="L6"/>
  <c r="L9"/>
  <c r="I5"/>
  <c r="I6"/>
  <c r="I7"/>
  <c r="I8"/>
  <c r="I9"/>
  <c r="I4"/>
  <c r="H7"/>
  <c r="L7" s="1"/>
  <c r="H8"/>
  <c r="L8" s="1"/>
  <c r="H4"/>
  <c r="L4" s="1"/>
  <c r="L10" s="1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<sst xmlns="http://schemas.openxmlformats.org/spreadsheetml/2006/main" count="48" uniqueCount="39">
  <si>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</si>
  <si>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28/10/2024</t>
  </si>
  <si>
    <t>1629</t>
  </si>
  <si>
    <t>03/10/2024</t>
  </si>
  <si>
    <t>1396</t>
  </si>
  <si>
    <t>1402</t>
  </si>
  <si>
    <t>11/10/2024</t>
  </si>
  <si>
    <t>1489</t>
  </si>
  <si>
    <t>15/10/2024</t>
  </si>
  <si>
    <t>1503/1504</t>
  </si>
  <si>
    <t>16/10/2024</t>
  </si>
  <si>
    <t>1530-1534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</si>
  <si>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</si>
  <si>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</si>
  <si>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</si>
  <si>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</si>
  <si>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</si>
  <si>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</si>
  <si>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</si>
  <si>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BAISINGA</t>
  </si>
  <si>
    <t>AGARPADA</t>
  </si>
  <si>
    <t>BORIGUMA</t>
  </si>
  <si>
    <t>BBSR</t>
  </si>
  <si>
    <t>PL/BH/07071</t>
  </si>
  <si>
    <t>PL/BH/07079</t>
  </si>
  <si>
    <t>PL/BH/07375</t>
  </si>
  <si>
    <t>PL/BH/07447</t>
  </si>
  <si>
    <t>PL/BH/07474</t>
  </si>
  <si>
    <t>PL/BH/07870</t>
  </si>
  <si>
    <t>CASE</t>
  </si>
  <si>
    <t>RATE</t>
  </si>
  <si>
    <t>HML</t>
  </si>
  <si>
    <t>DD.CH.</t>
  </si>
  <si>
    <t>LR CH.</t>
  </si>
  <si>
    <t>AMOUNT</t>
  </si>
  <si>
    <t xml:space="preserve">WILLOWOOD CHEMICALS LTD
Address:PLOT NO-411 UTTARA NH-203 BHUBANESWAR,9437074183
GST No:21AAECS0957K1ZD
</t>
  </si>
  <si>
    <t>(RUPEES FIVE THOUSAND EIGHT HUNDRED EIGHTY TWO ONLY)</t>
  </si>
  <si>
    <t xml:space="preserve">Bill Date:31/10/2024
Bill NO : 24736
Total Amount:5882.00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</si>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</sst>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6</xdr:col>
      <xdr:colOff>9525</xdr:colOff>
      <xdr:row>0</xdr:row>
      <xdr:rowOff>1079377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3333750" cy="1022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  <row r="142">
          <cell r="C142" t="str">
            <v>CHANDBALI</v>
          </cell>
          <cell r="D142">
            <v>80</v>
          </cell>
        </row>
        <row r="143">
          <cell r="C143" t="str">
            <v>ANGUL</v>
          </cell>
          <cell r="D143">
            <v>55</v>
          </cell>
        </row>
        <row r="144">
          <cell r="C144" t="str">
            <v>KHIRIPADA</v>
          </cell>
          <cell r="D144">
            <v>55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V6" sqref="V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1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  <c r="L1" s="20"/>
    </row>
    <row r="2" spans="1:12" ht="69" customHeight="1">
      <c r="A2" s="19" t="s">
        <v>35</v>
      </c>
      <c r="B2" s="19"/>
      <c r="C2" s="19"/>
      <c r="D2" s="19"/>
      <c r="E2" s="19"/>
      <c r="F2" s="19"/>
      <c r="G2" s="19"/>
      <c r="H2" s="20" t="s">
        <v>37</v>
      </c>
      <c r="I2" s="20"/>
      <c r="J2" s="20"/>
      <c r="K2" s="20"/>
      <c r="L2" s="20"/>
    </row>
    <row r="3" spans="1:12" s="10" customFormat="1" ht="18.7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29</v>
      </c>
      <c r="H3" s="11" t="s">
        <v>30</v>
      </c>
      <c r="I3" s="11" t="s">
        <v>31</v>
      </c>
      <c r="J3" s="11" t="s">
        <v>32</v>
      </c>
      <c r="K3" s="11" t="s">
        <v>33</v>
      </c>
      <c r="L3" s="9" t="s">
        <v>34</v>
      </c>
    </row>
    <row r="4" spans="1:12" ht="17.25" customHeight="1">
      <c r="A4" s="21">
        <v>1</v>
      </c>
      <c r="B4" s="4" t="s">
        <v>3</v>
      </c>
      <c r="C4" s="4" t="s">
        <v>23</v>
      </c>
      <c r="D4" s="4" t="s">
        <v>4</v>
      </c>
      <c r="E4" s="8" t="s">
        <v>22</v>
      </c>
      <c r="F4" s="4" t="s">
        <v>20</v>
      </c>
      <c r="G4" s="4">
        <v>7</v>
      </c>
      <c r="H4" s="7">
        <f>VLOOKUP(F4,[1]COROMANDEL!$C$4:$D$144,2,FALSE)</f>
        <v>65</v>
      </c>
      <c r="I4" s="7">
        <f>G4*1</f>
        <v>7</v>
      </c>
      <c r="J4" s="7">
        <v>0</v>
      </c>
      <c r="K4" s="7">
        <v>25</v>
      </c>
      <c r="L4" s="7">
        <f>G4*H4+I4+J4+K4</f>
        <v>487</v>
      </c>
    </row>
    <row r="5" spans="1:12" ht="17.25" customHeight="1">
      <c r="A5" s="21">
        <v>2</v>
      </c>
      <c r="B5" s="4" t="s">
        <v>3</v>
      </c>
      <c r="C5" s="4" t="s">
        <v>24</v>
      </c>
      <c r="D5" s="4" t="s">
        <v>5</v>
      </c>
      <c r="E5" s="8" t="s">
        <v>22</v>
      </c>
      <c r="F5" s="4" t="s">
        <v>19</v>
      </c>
      <c r="G5" s="4">
        <v>8</v>
      </c>
      <c r="H5" s="7">
        <v>55</v>
      </c>
      <c r="I5" s="7">
        <f t="shared" ref="I5:I9" si="0">G5*1</f>
        <v>8</v>
      </c>
      <c r="J5" s="7">
        <v>500</v>
      </c>
      <c r="K5" s="7">
        <v>25</v>
      </c>
      <c r="L5" s="7">
        <f t="shared" ref="L5:L9" si="1">G5*H5+I5+J5+K5</f>
        <v>973</v>
      </c>
    </row>
    <row r="6" spans="1:12" ht="17.25" customHeight="1">
      <c r="A6" s="21">
        <v>3</v>
      </c>
      <c r="B6" s="4" t="s">
        <v>6</v>
      </c>
      <c r="C6" s="4" t="s">
        <v>25</v>
      </c>
      <c r="D6" s="4" t="s">
        <v>7</v>
      </c>
      <c r="E6" s="8" t="s">
        <v>22</v>
      </c>
      <c r="F6" s="4" t="s">
        <v>19</v>
      </c>
      <c r="G6" s="4">
        <v>7</v>
      </c>
      <c r="H6" s="7">
        <v>55</v>
      </c>
      <c r="I6" s="7">
        <f t="shared" si="0"/>
        <v>7</v>
      </c>
      <c r="J6" s="7">
        <v>500</v>
      </c>
      <c r="K6" s="7">
        <v>25</v>
      </c>
      <c r="L6" s="7">
        <f t="shared" si="1"/>
        <v>917</v>
      </c>
    </row>
    <row r="7" spans="1:12" ht="17.25" customHeight="1">
      <c r="A7" s="21">
        <v>4</v>
      </c>
      <c r="B7" s="4" t="s">
        <v>8</v>
      </c>
      <c r="C7" s="4" t="s">
        <v>26</v>
      </c>
      <c r="D7" s="4" t="s">
        <v>9</v>
      </c>
      <c r="E7" s="8" t="s">
        <v>22</v>
      </c>
      <c r="F7" s="4" t="s">
        <v>20</v>
      </c>
      <c r="G7" s="4">
        <v>17</v>
      </c>
      <c r="H7" s="7">
        <f>VLOOKUP(F7,[1]COROMANDEL!$C$4:$D$144,2,FALSE)</f>
        <v>65</v>
      </c>
      <c r="I7" s="7">
        <f t="shared" si="0"/>
        <v>17</v>
      </c>
      <c r="J7" s="7">
        <v>0</v>
      </c>
      <c r="K7" s="7">
        <v>25</v>
      </c>
      <c r="L7" s="7">
        <f t="shared" si="1"/>
        <v>1147</v>
      </c>
    </row>
    <row r="8" spans="1:12" ht="17.25" customHeight="1">
      <c r="A8" s="21">
        <v>5</v>
      </c>
      <c r="B8" s="4" t="s">
        <v>10</v>
      </c>
      <c r="C8" s="4" t="s">
        <v>27</v>
      </c>
      <c r="D8" s="4" t="s">
        <v>11</v>
      </c>
      <c r="E8" s="8" t="s">
        <v>22</v>
      </c>
      <c r="F8" s="4" t="s">
        <v>21</v>
      </c>
      <c r="G8" s="4">
        <v>8</v>
      </c>
      <c r="H8" s="7">
        <f>VLOOKUP(F8,[1]COROMANDEL!$C$4:$D$144,2,FALSE)</f>
        <v>115</v>
      </c>
      <c r="I8" s="7">
        <f t="shared" si="0"/>
        <v>8</v>
      </c>
      <c r="J8" s="7">
        <v>600</v>
      </c>
      <c r="K8" s="7">
        <v>25</v>
      </c>
      <c r="L8" s="7">
        <f t="shared" si="1"/>
        <v>1553</v>
      </c>
    </row>
    <row r="9" spans="1:12" ht="17.25" customHeight="1">
      <c r="A9" s="21">
        <v>6</v>
      </c>
      <c r="B9" s="4" t="s">
        <v>1</v>
      </c>
      <c r="C9" s="4" t="s">
        <v>28</v>
      </c>
      <c r="D9" s="4" t="s">
        <v>2</v>
      </c>
      <c r="E9" s="8" t="s">
        <v>22</v>
      </c>
      <c r="F9" s="4" t="s">
        <v>19</v>
      </c>
      <c r="G9" s="4">
        <v>5</v>
      </c>
      <c r="H9" s="7">
        <v>55</v>
      </c>
      <c r="I9" s="7">
        <f t="shared" si="0"/>
        <v>5</v>
      </c>
      <c r="J9" s="7">
        <v>500</v>
      </c>
      <c r="K9" s="7">
        <v>25</v>
      </c>
      <c r="L9" s="7">
        <f t="shared" si="1"/>
        <v>805</v>
      </c>
    </row>
    <row r="10" spans="1:12" s="3" customFormat="1">
      <c r="A10" s="15" t="s">
        <v>36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6">
        <f>SUM(L4:L9)</f>
        <v>5882</v>
      </c>
    </row>
    <row r="11" spans="1:12" s="3" customFormat="1" ht="30" customHeight="1">
      <c r="A11" s="12" t="s">
        <v>38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s="3" customFormat="1" ht="30" customHeight="1">
      <c r="A12" s="13" t="s">
        <v>12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>
      <c r="G13" s="22">
        <f>SUM(G4:G9)</f>
        <v>52</v>
      </c>
    </row>
  </sheetData>
  <sortState ref="B4:K9">
    <sortCondition ref="B4"/>
  </sortState>
  <mergeCells count="7">
    <mergeCell ref="A11:L11"/>
    <mergeCell ref="A12:L12"/>
    <mergeCell ref="A10:K10"/>
    <mergeCell ref="A1:G1"/>
    <mergeCell ref="H1:L1"/>
    <mergeCell ref="A2:G2"/>
    <mergeCell ref="H2:L2"/>
  </mergeCells>
  <conditionalFormatting sqref="C4:C9">
    <cfRule type="duplicateValues" dxfId="0" priority="2"/>
  </conditionalFormatting>
  <pageMargins left="0.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2024-11-14T10:08:16Z</cp:lastPrinted>
  <dcterms:created xsi:type="dcterms:W3CDTF">2024-11-07T06:27:36Z</dcterms:created>
  <dcterms:modified xsi:type="dcterms:W3CDTF">2024-11-14T10:08:31Z</dcterms:modified>
</cp:coreProperties>
</file>