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01" i="1"/>
  <c r="I99"/>
  <c r="I98"/>
  <c r="H97"/>
  <c r="I97" s="1"/>
  <c r="I96"/>
  <c r="I95"/>
  <c r="I94"/>
  <c r="I93"/>
  <c r="I92"/>
  <c r="H91"/>
  <c r="I91" s="1"/>
  <c r="I90"/>
  <c r="I89"/>
  <c r="I88"/>
  <c r="I87"/>
  <c r="I86"/>
  <c r="I85"/>
  <c r="H84"/>
  <c r="I84" s="1"/>
  <c r="I83"/>
  <c r="I82"/>
  <c r="I81"/>
  <c r="I80"/>
  <c r="I79"/>
  <c r="I78"/>
  <c r="I77"/>
  <c r="I76"/>
  <c r="I75"/>
  <c r="I74"/>
  <c r="I73"/>
  <c r="I72"/>
  <c r="I71"/>
  <c r="I70"/>
  <c r="H69"/>
  <c r="I69" s="1"/>
  <c r="H68"/>
  <c r="I68" s="1"/>
  <c r="I67"/>
  <c r="H66"/>
  <c r="I66" s="1"/>
  <c r="I65"/>
  <c r="I64"/>
  <c r="I63"/>
  <c r="I62"/>
  <c r="I61"/>
  <c r="I60"/>
  <c r="I59"/>
  <c r="I58"/>
  <c r="I57"/>
  <c r="I56"/>
  <c r="I55"/>
  <c r="H54"/>
  <c r="I54" s="1"/>
  <c r="H53"/>
  <c r="I53" s="1"/>
  <c r="H52"/>
  <c r="I52" s="1"/>
  <c r="H51"/>
  <c r="I51" s="1"/>
  <c r="H50"/>
  <c r="I50" s="1"/>
  <c r="H49"/>
  <c r="I49" s="1"/>
  <c r="I48"/>
  <c r="H48"/>
  <c r="H47"/>
  <c r="I47" s="1"/>
  <c r="I46"/>
  <c r="I45"/>
  <c r="H45"/>
  <c r="I44"/>
  <c r="H43"/>
  <c r="I43" s="1"/>
  <c r="I42"/>
  <c r="H41"/>
  <c r="I41" s="1"/>
  <c r="H40"/>
  <c r="I40" s="1"/>
  <c r="I39"/>
  <c r="I38"/>
  <c r="I37"/>
  <c r="H36"/>
  <c r="I36" s="1"/>
  <c r="I35"/>
  <c r="I34"/>
  <c r="I33"/>
  <c r="H32"/>
  <c r="I32" s="1"/>
  <c r="H31"/>
  <c r="I31" s="1"/>
  <c r="H30"/>
  <c r="I30" s="1"/>
  <c r="H29"/>
  <c r="I29" s="1"/>
  <c r="I28"/>
  <c r="I27"/>
  <c r="I26"/>
  <c r="I25"/>
  <c r="H24"/>
  <c r="I24" s="1"/>
  <c r="I23"/>
  <c r="H22"/>
  <c r="I22" s="1"/>
  <c r="H21"/>
  <c r="I21" s="1"/>
  <c r="I20"/>
  <c r="H20"/>
  <c r="I19"/>
  <c r="H18"/>
  <c r="I18" s="1"/>
  <c r="I17"/>
  <c r="H16"/>
  <c r="I16" s="1"/>
  <c r="H15"/>
  <c r="I15" s="1"/>
  <c r="H14"/>
  <c r="I14" s="1"/>
  <c r="H13"/>
  <c r="I13" s="1"/>
  <c r="H12"/>
  <c r="I12" s="1"/>
  <c r="H11"/>
  <c r="I11" s="1"/>
  <c r="I10"/>
  <c r="H10"/>
  <c r="I9"/>
  <c r="I8"/>
  <c r="H7"/>
  <c r="I7" s="1"/>
  <c r="I6"/>
  <c r="I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H4"/>
  <c r="I4" s="1"/>
  <c r="I100" l="1"/>
</calcChain>
</file>

<file path=xl/sharedStrings.xml><?xml version="1.0" encoding="utf-8"?>
<sst xmlns="http://schemas.openxmlformats.org/spreadsheetml/2006/main" count="592" uniqueCount="350">
  <si>
    <t>INVOICE
PRAGATI LOGISTICS,SAMANTA SAHI KHUNTIA LANE,8984191006
GST No:21AGHPB9356M1Z9</t>
  </si>
  <si>
    <t>24/8/2024</t>
  </si>
  <si>
    <t>JA/1680</t>
  </si>
  <si>
    <t>3327/3328/3367</t>
  </si>
  <si>
    <t>JA/1693</t>
  </si>
  <si>
    <t>3362</t>
  </si>
  <si>
    <t>JA/1694</t>
  </si>
  <si>
    <t>3281/3373</t>
  </si>
  <si>
    <t>17/8/2024</t>
  </si>
  <si>
    <t>3077</t>
  </si>
  <si>
    <t>13/8/2024</t>
  </si>
  <si>
    <t>2969</t>
  </si>
  <si>
    <t>10/8/2024</t>
  </si>
  <si>
    <t>2800</t>
  </si>
  <si>
    <t>2897</t>
  </si>
  <si>
    <t>12/8/2024</t>
  </si>
  <si>
    <t>2975</t>
  </si>
  <si>
    <t>2893</t>
  </si>
  <si>
    <t>2962</t>
  </si>
  <si>
    <t>2943.</t>
  </si>
  <si>
    <t>05/8/2024</t>
  </si>
  <si>
    <t>2743</t>
  </si>
  <si>
    <t>2821</t>
  </si>
  <si>
    <t>2850</t>
  </si>
  <si>
    <t>2847</t>
  </si>
  <si>
    <t>2804</t>
  </si>
  <si>
    <t>2848</t>
  </si>
  <si>
    <t>02/8/2024</t>
  </si>
  <si>
    <t>2750</t>
  </si>
  <si>
    <t>03/8/2024</t>
  </si>
  <si>
    <t>2774</t>
  </si>
  <si>
    <t>01/8/2024</t>
  </si>
  <si>
    <t>2760</t>
  </si>
  <si>
    <t>771</t>
  </si>
  <si>
    <t>2748</t>
  </si>
  <si>
    <t>2754</t>
  </si>
  <si>
    <t>2933</t>
  </si>
  <si>
    <t>14/8/2024</t>
  </si>
  <si>
    <t>3022</t>
  </si>
  <si>
    <t>2998</t>
  </si>
  <si>
    <t>2978</t>
  </si>
  <si>
    <t>2913</t>
  </si>
  <si>
    <t>2869</t>
  </si>
  <si>
    <t>09/8/2024</t>
  </si>
  <si>
    <t>2877</t>
  </si>
  <si>
    <t>2964</t>
  </si>
  <si>
    <t>2972</t>
  </si>
  <si>
    <t>2892</t>
  </si>
  <si>
    <t>08/8/2024</t>
  </si>
  <si>
    <t>2878</t>
  </si>
  <si>
    <t>837</t>
  </si>
  <si>
    <t>3136</t>
  </si>
  <si>
    <t>07/8/2024</t>
  </si>
  <si>
    <t>854</t>
  </si>
  <si>
    <t>06/8/2024</t>
  </si>
  <si>
    <t>2749</t>
  </si>
  <si>
    <t>2957</t>
  </si>
  <si>
    <t>16/8/2024</t>
  </si>
  <si>
    <t>3032</t>
  </si>
  <si>
    <t>2994</t>
  </si>
  <si>
    <t>2997/2956</t>
  </si>
  <si>
    <t>2919</t>
  </si>
  <si>
    <t>3010</t>
  </si>
  <si>
    <t>2952</t>
  </si>
  <si>
    <t>2806</t>
  </si>
  <si>
    <t>21/8/2024</t>
  </si>
  <si>
    <t>3126</t>
  </si>
  <si>
    <t>2741</t>
  </si>
  <si>
    <t>JA/1692</t>
  </si>
  <si>
    <t>3331</t>
  </si>
  <si>
    <t>3202</t>
  </si>
  <si>
    <t>23/8/2024</t>
  </si>
  <si>
    <t>3205</t>
  </si>
  <si>
    <t>3115</t>
  </si>
  <si>
    <t>3185</t>
  </si>
  <si>
    <t>3194</t>
  </si>
  <si>
    <t>3179</t>
  </si>
  <si>
    <t>22/8/2024</t>
  </si>
  <si>
    <t>3193</t>
  </si>
  <si>
    <t>3163</t>
  </si>
  <si>
    <t>3130</t>
  </si>
  <si>
    <t>3138</t>
  </si>
  <si>
    <t>3131</t>
  </si>
  <si>
    <t>3111</t>
  </si>
  <si>
    <t>3114</t>
  </si>
  <si>
    <t>3084</t>
  </si>
  <si>
    <t>3039</t>
  </si>
  <si>
    <t>3089</t>
  </si>
  <si>
    <t>JA/1696</t>
  </si>
  <si>
    <t>3353/3342/3368</t>
  </si>
  <si>
    <t>3038</t>
  </si>
  <si>
    <t>JA/1697</t>
  </si>
  <si>
    <t>3178</t>
  </si>
  <si>
    <t>JA/1698</t>
  </si>
  <si>
    <t>3198</t>
  </si>
  <si>
    <t>2856</t>
  </si>
  <si>
    <t>19/8/2024</t>
  </si>
  <si>
    <t>3104</t>
  </si>
  <si>
    <t>20/8/2024</t>
  </si>
  <si>
    <t>3133</t>
  </si>
  <si>
    <t>30/8/2024</t>
  </si>
  <si>
    <t>3432</t>
  </si>
  <si>
    <t>27/8/2024</t>
  </si>
  <si>
    <t>3396</t>
  </si>
  <si>
    <t>JA/1695</t>
  </si>
  <si>
    <t>3325</t>
  </si>
  <si>
    <t>JA/1691</t>
  </si>
  <si>
    <t>3351</t>
  </si>
  <si>
    <t>29/8/2024</t>
  </si>
  <si>
    <t>3399/3400</t>
  </si>
  <si>
    <t>JA/1690</t>
  </si>
  <si>
    <t>7644003355</t>
  </si>
  <si>
    <t>26/8/2024</t>
  </si>
  <si>
    <t>JA/1688</t>
  </si>
  <si>
    <t>3372</t>
  </si>
  <si>
    <t>3412</t>
  </si>
  <si>
    <t>28/8/2024</t>
  </si>
  <si>
    <t>397</t>
  </si>
  <si>
    <t>3405</t>
  </si>
  <si>
    <t>JA/1678</t>
  </si>
  <si>
    <t>3320/3321</t>
  </si>
  <si>
    <t>JA/1699</t>
  </si>
  <si>
    <t>3332</t>
  </si>
  <si>
    <t>Thanking you for your business.
PRAGATI LOGISTICS</t>
  </si>
  <si>
    <t>PL/JA/11174</t>
  </si>
  <si>
    <t>PL/JA/10811</t>
  </si>
  <si>
    <t>PL/JA/10728</t>
  </si>
  <si>
    <t>PL/JA/10860</t>
  </si>
  <si>
    <t>PL/JA/10868</t>
  </si>
  <si>
    <t>PL/JA/10821</t>
  </si>
  <si>
    <t>PL/JA/10820</t>
  </si>
  <si>
    <t>PL/JA/10809</t>
  </si>
  <si>
    <t>PL/JA/10248</t>
  </si>
  <si>
    <t>PL/JA/10247</t>
  </si>
  <si>
    <t>PL/JA/10236</t>
  </si>
  <si>
    <t>PL/JA/10230</t>
  </si>
  <si>
    <t>PL/JA/10229</t>
  </si>
  <si>
    <t>PL/JA/10228</t>
  </si>
  <si>
    <t>PL/JA/10199</t>
  </si>
  <si>
    <t>PL/JA/10161</t>
  </si>
  <si>
    <t>PL/JA/10117</t>
  </si>
  <si>
    <t>PL/JA/10026</t>
  </si>
  <si>
    <t>PL/JA/09998</t>
  </si>
  <si>
    <t>PL/JA/09911</t>
  </si>
  <si>
    <t>PL/JA/10881</t>
  </si>
  <si>
    <t>PL/JA/10956</t>
  </si>
  <si>
    <t>PL/JA/10879</t>
  </si>
  <si>
    <t>PL/JA/10884</t>
  </si>
  <si>
    <t>PL/JA/10727</t>
  </si>
  <si>
    <t>PL/JA/10786</t>
  </si>
  <si>
    <t>PL/JA/10687</t>
  </si>
  <si>
    <t>PL/JA/10744</t>
  </si>
  <si>
    <t>PL/JA/10743</t>
  </si>
  <si>
    <t>PL/JA/10730</t>
  </si>
  <si>
    <t>PL/JA/10630</t>
  </si>
  <si>
    <t>PL/JA/10494</t>
  </si>
  <si>
    <t>PL/JA/11457</t>
  </si>
  <si>
    <t>PL/JA/10493</t>
  </si>
  <si>
    <t>PL/JA/10329</t>
  </si>
  <si>
    <t>PL/JA/11107</t>
  </si>
  <si>
    <t>PL/JA/11113</t>
  </si>
  <si>
    <t>PL/JA/11065</t>
  </si>
  <si>
    <t>PL/JA/10898</t>
  </si>
  <si>
    <t>PL/JA/10899</t>
  </si>
  <si>
    <t>PL/JA/10981</t>
  </si>
  <si>
    <t>PL/JA/10891</t>
  </si>
  <si>
    <t>PL/JA/10405</t>
  </si>
  <si>
    <t>PL/JA/11456</t>
  </si>
  <si>
    <t>PL/JA/09776</t>
  </si>
  <si>
    <t>PL/JA/11848</t>
  </si>
  <si>
    <t>PL/JA/11836</t>
  </si>
  <si>
    <t>PL/JA/11843</t>
  </si>
  <si>
    <t>PL/JA/11778</t>
  </si>
  <si>
    <t>PL/JA/11738</t>
  </si>
  <si>
    <t>PL/JA/11733</t>
  </si>
  <si>
    <t>PL/JA/11686</t>
  </si>
  <si>
    <t>PL/JA/11677</t>
  </si>
  <si>
    <t>PL/JA/11600</t>
  </si>
  <si>
    <t>PL/JA/11476</t>
  </si>
  <si>
    <t>PL/JA/11504</t>
  </si>
  <si>
    <t>PL/JA/11475</t>
  </si>
  <si>
    <t>PL/JA/11473</t>
  </si>
  <si>
    <t>PL/JA/11204</t>
  </si>
  <si>
    <t>PL/JA/11194</t>
  </si>
  <si>
    <t>PL/JA/11185</t>
  </si>
  <si>
    <t>PL/JA/11173</t>
  </si>
  <si>
    <t>PL/JA/11419</t>
  </si>
  <si>
    <t>PL/JA/11386</t>
  </si>
  <si>
    <t>PL/JA/11351</t>
  </si>
  <si>
    <t>PL/JA/12529</t>
  </si>
  <si>
    <t>PL/JA/12360</t>
  </si>
  <si>
    <t>PL/JA/12306</t>
  </si>
  <si>
    <t>PL/JA/12275</t>
  </si>
  <si>
    <t>PL/JA/12284</t>
  </si>
  <si>
    <t>PL/JA/12245</t>
  </si>
  <si>
    <t>CHIKITI</t>
  </si>
  <si>
    <t>SHYAMSUNDARPUR</t>
  </si>
  <si>
    <t>GANJAM</t>
  </si>
  <si>
    <t>ROURKELA</t>
  </si>
  <si>
    <t>SORO</t>
  </si>
  <si>
    <t>BARIPADA</t>
  </si>
  <si>
    <t>BRAJARAJNAGAR</t>
  </si>
  <si>
    <t>BALIAPAL</t>
  </si>
  <si>
    <t>JALESWAR</t>
  </si>
  <si>
    <t>BANKI</t>
  </si>
  <si>
    <t>JAJPUR TOWN</t>
  </si>
  <si>
    <t>KANTOL</t>
  </si>
  <si>
    <t>RAJGANGPUR</t>
  </si>
  <si>
    <t>TURANG</t>
  </si>
  <si>
    <t>UDALA</t>
  </si>
  <si>
    <t>HARIPUR HAT</t>
  </si>
  <si>
    <t>BOUDH</t>
  </si>
  <si>
    <t>G UDAYAGIRI</t>
  </si>
  <si>
    <t>PHULBANI</t>
  </si>
  <si>
    <t>BHUBAN</t>
  </si>
  <si>
    <t>TITIRA</t>
  </si>
  <si>
    <t>KALAPATHAR</t>
  </si>
  <si>
    <t>BALIGUDA</t>
  </si>
  <si>
    <t>BALUGAON</t>
  </si>
  <si>
    <t>CHANDANPUR</t>
  </si>
  <si>
    <t>NUAPATNA</t>
  </si>
  <si>
    <t>KEONJHAR</t>
  </si>
  <si>
    <t>MUKUNDAPUR RAYAGADA</t>
  </si>
  <si>
    <t>BERHAMPUR</t>
  </si>
  <si>
    <t>DENGAUSTA</t>
  </si>
  <si>
    <t>BHANJANAGAR</t>
  </si>
  <si>
    <t>BADAMBA</t>
  </si>
  <si>
    <t>DIGAPAHANDI</t>
  </si>
  <si>
    <t>HINJILIKATU</t>
  </si>
  <si>
    <t>NUAPADA</t>
  </si>
  <si>
    <t>DARINGIBADI</t>
  </si>
  <si>
    <t>BEGUNIAPADA</t>
  </si>
  <si>
    <t>PURUSOTTAMPUR</t>
  </si>
  <si>
    <t>BIRAMITRAPUR</t>
  </si>
  <si>
    <t>NAYAGARH</t>
  </si>
  <si>
    <t>BAHADAJHOLA</t>
  </si>
  <si>
    <t>KABISURYANAGAR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</si>
  <si>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</si>
  <si>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</si>
  <si>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</si>
  <si>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</si>
  <si>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</si>
  <si>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</si>
  <si>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</si>
  <si>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</si>
  <si>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</si>
  <si>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 xml:space="preserve">WIPRO ENTERPRISES PRIVATE LIMITED
Address:MANCHESWAR.IND.ESTATE PLOT NO 135 BHUBANESWAR,7978007676
GST No:21AAJCA0072C2ZG
</t>
  </si>
  <si>
    <t>INV. NO.</t>
  </si>
  <si>
    <t>PARTY NAME</t>
  </si>
  <si>
    <t>BALAJI DISTRIBUTORS</t>
  </si>
  <si>
    <t>OM SAI SALES</t>
  </si>
  <si>
    <t>ANANTA STORE</t>
  </si>
  <si>
    <t>SRI RAM MARKETING</t>
  </si>
  <si>
    <t>ANANDA BAZAR</t>
  </si>
  <si>
    <t>OM AGENCIES</t>
  </si>
  <si>
    <t>dolphin traders</t>
  </si>
  <si>
    <t>ABHA AGENCY</t>
  </si>
  <si>
    <t>NUPUR BANGLES</t>
  </si>
  <si>
    <t>LAXMI NARAYAN TRADERS</t>
  </si>
  <si>
    <t>S K TRADERS</t>
  </si>
  <si>
    <t>TRIPATI VARIETY STORE</t>
  </si>
  <si>
    <t>SRI GANESH AGENCY</t>
  </si>
  <si>
    <t>omm enterprises</t>
  </si>
  <si>
    <t>SAHU AGENCIES</t>
  </si>
  <si>
    <t>pure water solution</t>
  </si>
  <si>
    <t>MAA RANI SATI ENTERPRISES</t>
  </si>
  <si>
    <t>PRANVI ENTERPRISES</t>
  </si>
  <si>
    <t>TANGI</t>
  </si>
  <si>
    <t xml:space="preserve">pooja enterprises </t>
  </si>
  <si>
    <t>mohanty agency</t>
  </si>
  <si>
    <t>MAA SINGHA BAHINI ENTERPRISES</t>
  </si>
  <si>
    <t>dharma agency</t>
  </si>
  <si>
    <t>manoj trading</t>
  </si>
  <si>
    <t>SHYAM AGENCY</t>
  </si>
  <si>
    <t>UMA SANKAR TRADERS</t>
  </si>
  <si>
    <t>RAGHUNATH BANGLE STORE</t>
  </si>
  <si>
    <t>BINOD AGENCY</t>
  </si>
  <si>
    <t>MAHESH BHANDAR</t>
  </si>
  <si>
    <t>SAI AGENCY CHANDANPUR</t>
  </si>
  <si>
    <t>PATRA AGENCY</t>
  </si>
  <si>
    <t>devi associates</t>
  </si>
  <si>
    <t>REDHAKHOL</t>
  </si>
  <si>
    <t>Kamadhenu Store</t>
  </si>
  <si>
    <t>RAJU ENTERPRISES BALUGAON</t>
  </si>
  <si>
    <t>UNIQUE SALES</t>
  </si>
  <si>
    <t xml:space="preserve"> sai distributor</t>
  </si>
  <si>
    <t>BIBEK AGENCY</t>
  </si>
  <si>
    <t>mahaveer agency bhanjanagar</t>
  </si>
  <si>
    <t>MAA BANKESWARI AGENCY CHIKITI</t>
  </si>
  <si>
    <t>taratarini associate</t>
  </si>
  <si>
    <t>sahoo agency</t>
  </si>
  <si>
    <t>RAGHUNATH TRADERS</t>
  </si>
  <si>
    <t>RADHA</t>
  </si>
  <si>
    <t>SRIKRISHNA ENTERPRISE RANDHA</t>
  </si>
  <si>
    <t>panda traders b</t>
  </si>
  <si>
    <t>GEETANJALI ENTERPRISES NUAPADA</t>
  </si>
  <si>
    <t>SOHOM AGENCIES</t>
  </si>
  <si>
    <t>gupta agency</t>
  </si>
  <si>
    <t>JA/1676</t>
  </si>
  <si>
    <t>322</t>
  </si>
  <si>
    <t>KHURDA</t>
  </si>
  <si>
    <t>sri krishna enterprises</t>
  </si>
  <si>
    <t>JA/1677</t>
  </si>
  <si>
    <t>330/269</t>
  </si>
  <si>
    <t>CHHATRAPUR</t>
  </si>
  <si>
    <t>CHAKADOLA AGENCY</t>
  </si>
  <si>
    <t>PRAMILA ASSOCIATES</t>
  </si>
  <si>
    <t>JA/1679</t>
  </si>
  <si>
    <t>3291/3290</t>
  </si>
  <si>
    <t>KHALIKOT</t>
  </si>
  <si>
    <t>MAHADEV AGENCIES</t>
  </si>
  <si>
    <t>JA/1681</t>
  </si>
  <si>
    <t>3250/3239</t>
  </si>
  <si>
    <t>ASKA</t>
  </si>
  <si>
    <t>TRINATH AGENCY</t>
  </si>
  <si>
    <t>JA/1682</t>
  </si>
  <si>
    <t>3354</t>
  </si>
  <si>
    <t>JA/1683</t>
  </si>
  <si>
    <t>3319/3318</t>
  </si>
  <si>
    <t>SAI DISTRIBUTOR BERHAMPUR</t>
  </si>
  <si>
    <t>JA/1684</t>
  </si>
  <si>
    <t>3363</t>
  </si>
  <si>
    <t>LAXMAN NAYAK</t>
  </si>
  <si>
    <t>JA/1685</t>
  </si>
  <si>
    <t>3349/3366</t>
  </si>
  <si>
    <t>B A C CO</t>
  </si>
  <si>
    <t>JA/1686</t>
  </si>
  <si>
    <t>3285</t>
  </si>
  <si>
    <t>SOHAM AGENCY</t>
  </si>
  <si>
    <t>JA/1689</t>
  </si>
  <si>
    <t>3261</t>
  </si>
  <si>
    <t>ITAMATI</t>
  </si>
  <si>
    <t>TRUTI AGENCY</t>
  </si>
  <si>
    <t>S B TRADERSes</t>
  </si>
  <si>
    <t>APNA STORE</t>
  </si>
  <si>
    <t>Balaji Distributors</t>
  </si>
  <si>
    <t>DAS AND SONS</t>
  </si>
  <si>
    <t>Bijayalaxmi Enterprises</t>
  </si>
  <si>
    <t>JA/1700</t>
  </si>
  <si>
    <t>3316</t>
  </si>
  <si>
    <t>raj enterprises balugaon</t>
  </si>
  <si>
    <t>JA/1687</t>
  </si>
  <si>
    <t>377</t>
  </si>
  <si>
    <t>SHREE DURGA AGENCY</t>
  </si>
  <si>
    <t>SAI KRUSHNA AGENCY BERHAMPUR</t>
  </si>
  <si>
    <t>JINDIA SALES ROURKELA</t>
  </si>
  <si>
    <t>Trishakti Enterprises</t>
  </si>
  <si>
    <t>(RUPEES EIGHTY THREE THOUSAND NINE HUNDRED FIFTY FOUR ONLY)</t>
  </si>
  <si>
    <t>Kindly, verify &amp; confirm within 7 days, else GST will be filed by 20th Sept, 2024. 
GST to be paid by Consignor under Reverse Charge Mechanism(RCM) as per GST.</t>
  </si>
  <si>
    <t xml:space="preserve">Bill Date:31/08/2024
Bill NO : 20465
Total Amount : 83954.00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</si>
</sst>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3" fillId="0" borderId="4" xfId="0" applyNumberFormat="1" applyFont="1" applyBorder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0" borderId="0" xfId="0" applyNumberFormat="1" applyFont="1" applyAlignment="1">
      <alignment wrapText="1"/>
    </xf>
    <xf numFmtId="2" fontId="3" fillId="0" borderId="0" xfId="0" applyNumberFormat="1" applyFont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5</xdr:col>
      <xdr:colOff>1066800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324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LY,%202024%20PL/WIPRO%20ENTERPRISES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NE,%202024%20PL/WIPRO%20ENTERPRISES%20PVT%20LTD%20JU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Y,%202024%20PL/WIPRO%20ENTERPRISES%20PVT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BARIPADA</v>
          </cell>
          <cell r="G5">
            <v>14</v>
          </cell>
          <cell r="H5">
            <v>27</v>
          </cell>
        </row>
        <row r="6">
          <cell r="F6" t="str">
            <v>TULASIPUR BANKI</v>
          </cell>
          <cell r="G6">
            <v>15</v>
          </cell>
          <cell r="H6">
            <v>53</v>
          </cell>
        </row>
        <row r="7">
          <cell r="F7" t="str">
            <v>CHANDANPUR</v>
          </cell>
          <cell r="G7">
            <v>6</v>
          </cell>
          <cell r="H7">
            <v>27</v>
          </cell>
        </row>
        <row r="8">
          <cell r="F8" t="str">
            <v>DARINGIBADI</v>
          </cell>
          <cell r="G8">
            <v>34</v>
          </cell>
          <cell r="H8">
            <v>53</v>
          </cell>
        </row>
        <row r="9">
          <cell r="F9" t="str">
            <v>ROURKELA</v>
          </cell>
          <cell r="G9">
            <v>32</v>
          </cell>
          <cell r="H9">
            <v>41</v>
          </cell>
        </row>
        <row r="10">
          <cell r="F10" t="str">
            <v>ROURKELA</v>
          </cell>
          <cell r="G10">
            <v>20</v>
          </cell>
          <cell r="H10">
            <v>41</v>
          </cell>
        </row>
        <row r="11">
          <cell r="F11" t="str">
            <v>ROURKELA</v>
          </cell>
          <cell r="G11">
            <v>6</v>
          </cell>
          <cell r="H11">
            <v>41</v>
          </cell>
        </row>
        <row r="12">
          <cell r="F12" t="str">
            <v>ROURKELA</v>
          </cell>
          <cell r="G12">
            <v>27</v>
          </cell>
          <cell r="H12">
            <v>41</v>
          </cell>
        </row>
        <row r="13">
          <cell r="F13" t="str">
            <v>ROURKELA</v>
          </cell>
          <cell r="G13">
            <v>32</v>
          </cell>
          <cell r="H13">
            <v>41</v>
          </cell>
        </row>
        <row r="14">
          <cell r="F14" t="str">
            <v>BARIPADA</v>
          </cell>
          <cell r="G14">
            <v>18</v>
          </cell>
          <cell r="H14">
            <v>27</v>
          </cell>
        </row>
        <row r="15">
          <cell r="F15" t="str">
            <v>BALIGUDA</v>
          </cell>
          <cell r="G15">
            <v>50</v>
          </cell>
          <cell r="H15">
            <v>53</v>
          </cell>
        </row>
        <row r="16">
          <cell r="F16" t="str">
            <v>BARIPADA</v>
          </cell>
          <cell r="G16">
            <v>11</v>
          </cell>
          <cell r="H16">
            <v>27</v>
          </cell>
        </row>
        <row r="17">
          <cell r="F17" t="str">
            <v>KARANJIA</v>
          </cell>
          <cell r="G17">
            <v>9</v>
          </cell>
          <cell r="H17">
            <v>53</v>
          </cell>
        </row>
        <row r="18">
          <cell r="F18" t="str">
            <v>G UDAYAGIRI</v>
          </cell>
          <cell r="G18">
            <v>39</v>
          </cell>
          <cell r="H18">
            <v>53</v>
          </cell>
        </row>
        <row r="19">
          <cell r="F19" t="str">
            <v>ROURKELA</v>
          </cell>
          <cell r="G19">
            <v>48</v>
          </cell>
          <cell r="H19">
            <v>41</v>
          </cell>
        </row>
        <row r="20">
          <cell r="F20" t="str">
            <v>SHYAMSUNDARPUR (BLSR)</v>
          </cell>
          <cell r="G20">
            <v>8</v>
          </cell>
          <cell r="H20">
            <v>53</v>
          </cell>
        </row>
        <row r="21">
          <cell r="F21" t="str">
            <v>ANANDAPUR</v>
          </cell>
          <cell r="G21">
            <v>12</v>
          </cell>
          <cell r="H21">
            <v>53</v>
          </cell>
        </row>
        <row r="22">
          <cell r="F22" t="str">
            <v>CHANDANPUR</v>
          </cell>
          <cell r="G22">
            <v>7</v>
          </cell>
          <cell r="H22">
            <v>27</v>
          </cell>
        </row>
        <row r="23">
          <cell r="F23" t="str">
            <v>BURLA</v>
          </cell>
          <cell r="G23">
            <v>14</v>
          </cell>
          <cell r="H23">
            <v>53</v>
          </cell>
        </row>
        <row r="24">
          <cell r="F24" t="str">
            <v>BARIPADA</v>
          </cell>
          <cell r="G24">
            <v>15</v>
          </cell>
          <cell r="H24">
            <v>27</v>
          </cell>
        </row>
        <row r="25">
          <cell r="F25" t="str">
            <v>JAJPUR TOWN</v>
          </cell>
          <cell r="G25">
            <v>5</v>
          </cell>
          <cell r="H25">
            <v>27</v>
          </cell>
        </row>
        <row r="26">
          <cell r="F26" t="str">
            <v>GUAMAL</v>
          </cell>
          <cell r="G26">
            <v>14</v>
          </cell>
          <cell r="H26">
            <v>53</v>
          </cell>
        </row>
        <row r="27">
          <cell r="F27" t="str">
            <v>DARINGIBADI</v>
          </cell>
          <cell r="G27">
            <v>20</v>
          </cell>
          <cell r="H27">
            <v>53</v>
          </cell>
        </row>
        <row r="28">
          <cell r="F28" t="str">
            <v>GARABANDHA</v>
          </cell>
          <cell r="G28">
            <v>10</v>
          </cell>
          <cell r="H28">
            <v>53</v>
          </cell>
        </row>
        <row r="29">
          <cell r="F29" t="str">
            <v>CHENDIPADA ROAD</v>
          </cell>
          <cell r="G29">
            <v>10</v>
          </cell>
          <cell r="H29">
            <v>53</v>
          </cell>
        </row>
        <row r="30">
          <cell r="F30" t="str">
            <v>DEOGARH</v>
          </cell>
          <cell r="G30">
            <v>7</v>
          </cell>
          <cell r="H30">
            <v>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ROURKELA</v>
          </cell>
          <cell r="G5">
            <v>63</v>
          </cell>
          <cell r="H5">
            <v>41</v>
          </cell>
        </row>
        <row r="6">
          <cell r="F6" t="str">
            <v>LOISINGHA</v>
          </cell>
          <cell r="G6">
            <v>51</v>
          </cell>
          <cell r="H6">
            <v>53</v>
          </cell>
        </row>
        <row r="7">
          <cell r="F7" t="str">
            <v>JUNAGARH</v>
          </cell>
          <cell r="G7">
            <v>100</v>
          </cell>
          <cell r="H7">
            <v>53</v>
          </cell>
        </row>
        <row r="8">
          <cell r="F8" t="str">
            <v>JUNAGARH</v>
          </cell>
          <cell r="G8">
            <v>150</v>
          </cell>
          <cell r="H8">
            <v>53</v>
          </cell>
        </row>
        <row r="9">
          <cell r="F9" t="str">
            <v>SOHELA</v>
          </cell>
          <cell r="G9">
            <v>15</v>
          </cell>
          <cell r="H9">
            <v>53</v>
          </cell>
        </row>
        <row r="10">
          <cell r="F10" t="str">
            <v>BOLANGIR</v>
          </cell>
          <cell r="G10">
            <v>32</v>
          </cell>
          <cell r="H10">
            <v>53</v>
          </cell>
        </row>
        <row r="11">
          <cell r="F11" t="str">
            <v>PAIKAMAL</v>
          </cell>
          <cell r="G11">
            <v>50</v>
          </cell>
          <cell r="H11">
            <v>53</v>
          </cell>
        </row>
        <row r="12">
          <cell r="F12" t="str">
            <v>SONEPUR</v>
          </cell>
          <cell r="G12">
            <v>33</v>
          </cell>
          <cell r="H12">
            <v>53</v>
          </cell>
        </row>
        <row r="13">
          <cell r="F13" t="str">
            <v>BALIGUDA</v>
          </cell>
          <cell r="G13">
            <v>29</v>
          </cell>
          <cell r="H13">
            <v>53</v>
          </cell>
        </row>
        <row r="14">
          <cell r="F14" t="str">
            <v>UTKELA BHAWANIPATNA</v>
          </cell>
          <cell r="G14">
            <v>31</v>
          </cell>
          <cell r="H14">
            <v>53</v>
          </cell>
        </row>
        <row r="15">
          <cell r="F15" t="str">
            <v>KAMAKHYANAGAR</v>
          </cell>
          <cell r="G15">
            <v>22</v>
          </cell>
          <cell r="H15">
            <v>53</v>
          </cell>
        </row>
        <row r="16">
          <cell r="F16" t="str">
            <v>MACHIPADA</v>
          </cell>
          <cell r="G16">
            <v>20</v>
          </cell>
          <cell r="H16">
            <v>53</v>
          </cell>
        </row>
        <row r="17">
          <cell r="F17" t="str">
            <v>DARINGIBADI</v>
          </cell>
          <cell r="G17">
            <v>35</v>
          </cell>
          <cell r="H17">
            <v>53</v>
          </cell>
        </row>
        <row r="18">
          <cell r="F18" t="str">
            <v>TUSURA</v>
          </cell>
          <cell r="G18">
            <v>35</v>
          </cell>
          <cell r="H18">
            <v>53</v>
          </cell>
        </row>
        <row r="19">
          <cell r="F19" t="str">
            <v>LATHOR</v>
          </cell>
          <cell r="G19">
            <v>60</v>
          </cell>
          <cell r="H19">
            <v>53</v>
          </cell>
        </row>
        <row r="20">
          <cell r="F20" t="str">
            <v>ROURKELA</v>
          </cell>
          <cell r="G20">
            <v>40</v>
          </cell>
          <cell r="H20">
            <v>41</v>
          </cell>
        </row>
        <row r="21">
          <cell r="F21" t="str">
            <v>BISWANATHPUR (BHAWANIPATNA)</v>
          </cell>
          <cell r="G21">
            <v>22</v>
          </cell>
          <cell r="H21">
            <v>53</v>
          </cell>
        </row>
        <row r="22">
          <cell r="F22" t="str">
            <v>BELPAHAR</v>
          </cell>
          <cell r="G22">
            <v>34</v>
          </cell>
          <cell r="H22">
            <v>53</v>
          </cell>
        </row>
        <row r="23">
          <cell r="F23" t="str">
            <v>RAJGANGPUR</v>
          </cell>
          <cell r="G23">
            <v>21</v>
          </cell>
          <cell r="H23">
            <v>53</v>
          </cell>
        </row>
        <row r="24">
          <cell r="F24" t="str">
            <v>KANTOL</v>
          </cell>
          <cell r="G24">
            <v>10</v>
          </cell>
          <cell r="H24">
            <v>53</v>
          </cell>
        </row>
        <row r="25">
          <cell r="F25" t="str">
            <v>DASPALLA</v>
          </cell>
          <cell r="G25">
            <v>14</v>
          </cell>
          <cell r="H25">
            <v>53</v>
          </cell>
        </row>
        <row r="26">
          <cell r="F26" t="str">
            <v>KHARIAR ROAD</v>
          </cell>
          <cell r="G26">
            <v>150</v>
          </cell>
          <cell r="H26">
            <v>53</v>
          </cell>
        </row>
        <row r="27">
          <cell r="F27" t="str">
            <v>BEGUNIA</v>
          </cell>
          <cell r="G27">
            <v>15</v>
          </cell>
          <cell r="H27">
            <v>53</v>
          </cell>
        </row>
        <row r="28">
          <cell r="F28" t="str">
            <v>TUSURA</v>
          </cell>
          <cell r="G28">
            <v>70</v>
          </cell>
          <cell r="H28">
            <v>53</v>
          </cell>
        </row>
        <row r="29">
          <cell r="F29" t="str">
            <v>BALUGAON</v>
          </cell>
          <cell r="G29">
            <v>49</v>
          </cell>
          <cell r="H29">
            <v>53</v>
          </cell>
        </row>
        <row r="30">
          <cell r="F30" t="str">
            <v>BANKI</v>
          </cell>
          <cell r="G30">
            <v>32</v>
          </cell>
          <cell r="H30">
            <v>53</v>
          </cell>
        </row>
        <row r="31">
          <cell r="F31" t="str">
            <v>ROURKELA</v>
          </cell>
          <cell r="G31">
            <v>78</v>
          </cell>
          <cell r="H31">
            <v>41</v>
          </cell>
        </row>
        <row r="32">
          <cell r="F32" t="str">
            <v>BARAMBA</v>
          </cell>
          <cell r="G32">
            <v>12</v>
          </cell>
          <cell r="H32">
            <v>53</v>
          </cell>
        </row>
        <row r="33">
          <cell r="F33" t="str">
            <v>G UDAYAGIRI</v>
          </cell>
          <cell r="G33">
            <v>43</v>
          </cell>
          <cell r="H33">
            <v>53</v>
          </cell>
        </row>
        <row r="34">
          <cell r="F34" t="str">
            <v>BALUGAON</v>
          </cell>
          <cell r="G34">
            <v>9</v>
          </cell>
          <cell r="H34">
            <v>53</v>
          </cell>
        </row>
        <row r="35">
          <cell r="F35" t="str">
            <v>NIRAKARPUR</v>
          </cell>
          <cell r="G35">
            <v>15</v>
          </cell>
          <cell r="H35">
            <v>53</v>
          </cell>
        </row>
        <row r="36">
          <cell r="F36" t="str">
            <v>CHANDANPUR</v>
          </cell>
          <cell r="G36">
            <v>8</v>
          </cell>
          <cell r="H36">
            <v>27</v>
          </cell>
        </row>
        <row r="37">
          <cell r="F37" t="str">
            <v>TITIRA</v>
          </cell>
          <cell r="G37">
            <v>13</v>
          </cell>
          <cell r="H37">
            <v>53</v>
          </cell>
        </row>
        <row r="38">
          <cell r="F38" t="str">
            <v>DARINGIBADI</v>
          </cell>
          <cell r="G38">
            <v>7</v>
          </cell>
          <cell r="H38">
            <v>53</v>
          </cell>
        </row>
        <row r="39">
          <cell r="F39" t="str">
            <v>BALIGUDA</v>
          </cell>
          <cell r="G39">
            <v>58</v>
          </cell>
          <cell r="H39">
            <v>53</v>
          </cell>
        </row>
        <row r="40">
          <cell r="F40" t="str">
            <v>BHUBAN</v>
          </cell>
          <cell r="G40">
            <v>17</v>
          </cell>
          <cell r="H40">
            <v>53</v>
          </cell>
        </row>
        <row r="41">
          <cell r="F41" t="str">
            <v>ROURKELA</v>
          </cell>
          <cell r="G41">
            <v>56</v>
          </cell>
          <cell r="H41">
            <v>41</v>
          </cell>
        </row>
        <row r="42">
          <cell r="F42" t="str">
            <v>G UDAYAGIRI</v>
          </cell>
          <cell r="G42">
            <v>120</v>
          </cell>
          <cell r="H42">
            <v>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576</v>
          </cell>
          <cell r="G4">
            <v>107</v>
          </cell>
          <cell r="H4">
            <v>27</v>
          </cell>
        </row>
        <row r="5">
          <cell r="E5" t="str">
            <v>ROURKELA</v>
          </cell>
          <cell r="F5" t="str">
            <v>662</v>
          </cell>
          <cell r="G5">
            <v>33</v>
          </cell>
          <cell r="H5">
            <v>41</v>
          </cell>
        </row>
        <row r="6">
          <cell r="E6" t="str">
            <v>BARIPADA</v>
          </cell>
          <cell r="F6" t="str">
            <v>384</v>
          </cell>
          <cell r="G6">
            <v>2</v>
          </cell>
          <cell r="H6">
            <v>27</v>
          </cell>
        </row>
        <row r="7">
          <cell r="E7" t="str">
            <v>ROURKELA</v>
          </cell>
          <cell r="F7" t="str">
            <v>754</v>
          </cell>
          <cell r="G7">
            <v>51</v>
          </cell>
          <cell r="H7">
            <v>41</v>
          </cell>
        </row>
        <row r="8">
          <cell r="E8" t="str">
            <v>ROURKELA</v>
          </cell>
          <cell r="F8" t="str">
            <v>855</v>
          </cell>
          <cell r="G8">
            <v>13</v>
          </cell>
          <cell r="H8">
            <v>41</v>
          </cell>
        </row>
        <row r="9">
          <cell r="E9" t="str">
            <v>G UDAYAGIRI</v>
          </cell>
          <cell r="F9" t="str">
            <v>839</v>
          </cell>
          <cell r="G9">
            <v>32</v>
          </cell>
          <cell r="H9">
            <v>53</v>
          </cell>
        </row>
        <row r="10">
          <cell r="E10" t="str">
            <v>DARINGIBADI</v>
          </cell>
          <cell r="F10" t="str">
            <v>895</v>
          </cell>
          <cell r="G10">
            <v>33</v>
          </cell>
          <cell r="H10">
            <v>53</v>
          </cell>
        </row>
        <row r="11">
          <cell r="E11" t="str">
            <v>BRAJARAJNAGAR</v>
          </cell>
          <cell r="F11" t="str">
            <v>919</v>
          </cell>
          <cell r="G11">
            <v>11</v>
          </cell>
          <cell r="H11">
            <v>53</v>
          </cell>
        </row>
        <row r="12">
          <cell r="E12" t="str">
            <v>BARIPADA</v>
          </cell>
          <cell r="F12" t="str">
            <v>925</v>
          </cell>
          <cell r="G12">
            <v>18</v>
          </cell>
          <cell r="H12">
            <v>27</v>
          </cell>
        </row>
        <row r="13">
          <cell r="E13" t="str">
            <v>BHADRAK</v>
          </cell>
          <cell r="F13" t="str">
            <v>00929</v>
          </cell>
          <cell r="G13">
            <v>7</v>
          </cell>
          <cell r="H13">
            <v>27</v>
          </cell>
        </row>
        <row r="14">
          <cell r="E14" t="str">
            <v>NABARANGPUR</v>
          </cell>
          <cell r="F14" t="str">
            <v>926</v>
          </cell>
          <cell r="G14">
            <v>55</v>
          </cell>
          <cell r="H14">
            <v>53</v>
          </cell>
        </row>
        <row r="15">
          <cell r="E15" t="str">
            <v>ANGUL</v>
          </cell>
          <cell r="F15" t="str">
            <v>943</v>
          </cell>
          <cell r="G15">
            <v>23</v>
          </cell>
          <cell r="H15">
            <v>27</v>
          </cell>
        </row>
        <row r="16">
          <cell r="E16" t="str">
            <v>SOHELA</v>
          </cell>
          <cell r="F16" t="str">
            <v>930</v>
          </cell>
          <cell r="G16">
            <v>15</v>
          </cell>
          <cell r="H16">
            <v>53</v>
          </cell>
        </row>
        <row r="17">
          <cell r="E17" t="str">
            <v>BHATLI</v>
          </cell>
          <cell r="F17" t="str">
            <v>933</v>
          </cell>
          <cell r="G17">
            <v>20</v>
          </cell>
          <cell r="H17">
            <v>53</v>
          </cell>
        </row>
        <row r="18">
          <cell r="E18" t="str">
            <v>ROURKELA</v>
          </cell>
          <cell r="F18" t="str">
            <v>937</v>
          </cell>
          <cell r="G18">
            <v>10</v>
          </cell>
          <cell r="H18">
            <v>41</v>
          </cell>
        </row>
        <row r="19">
          <cell r="E19" t="str">
            <v>SAMBALPUR</v>
          </cell>
          <cell r="F19" t="str">
            <v>931</v>
          </cell>
          <cell r="G19">
            <v>4</v>
          </cell>
          <cell r="H19">
            <v>41</v>
          </cell>
        </row>
        <row r="20">
          <cell r="E20" t="str">
            <v>ROURKELA</v>
          </cell>
          <cell r="F20" t="str">
            <v>952</v>
          </cell>
          <cell r="G20">
            <v>37</v>
          </cell>
          <cell r="H20">
            <v>41</v>
          </cell>
        </row>
        <row r="21">
          <cell r="E21" t="str">
            <v>NABARANGPUR</v>
          </cell>
          <cell r="F21" t="str">
            <v>936</v>
          </cell>
          <cell r="G21">
            <v>101</v>
          </cell>
          <cell r="H21">
            <v>53</v>
          </cell>
        </row>
        <row r="22">
          <cell r="E22" t="str">
            <v>NARAYANPATANA</v>
          </cell>
          <cell r="F22" t="str">
            <v>00934</v>
          </cell>
          <cell r="G22">
            <v>51</v>
          </cell>
          <cell r="H22">
            <v>53</v>
          </cell>
        </row>
        <row r="23">
          <cell r="E23" t="str">
            <v>TITILAGARH</v>
          </cell>
          <cell r="F23" t="str">
            <v>951</v>
          </cell>
          <cell r="G23">
            <v>70</v>
          </cell>
          <cell r="H23">
            <v>53</v>
          </cell>
        </row>
        <row r="24">
          <cell r="E24" t="str">
            <v>KHARIAR ROAD</v>
          </cell>
          <cell r="F24" t="str">
            <v>948</v>
          </cell>
          <cell r="G24">
            <v>10</v>
          </cell>
          <cell r="H24">
            <v>53</v>
          </cell>
        </row>
        <row r="25">
          <cell r="E25" t="str">
            <v>KHARIAR ROAD</v>
          </cell>
          <cell r="F25" t="str">
            <v>954</v>
          </cell>
          <cell r="G25">
            <v>75</v>
          </cell>
          <cell r="H25">
            <v>53</v>
          </cell>
        </row>
        <row r="26">
          <cell r="E26" t="str">
            <v>SUNDARGARH</v>
          </cell>
          <cell r="F26" t="str">
            <v>928</v>
          </cell>
          <cell r="G26">
            <v>24</v>
          </cell>
          <cell r="H26">
            <v>53</v>
          </cell>
        </row>
        <row r="27">
          <cell r="E27" t="str">
            <v>PADAMPUR</v>
          </cell>
          <cell r="F27" t="str">
            <v>976</v>
          </cell>
          <cell r="G27">
            <v>43</v>
          </cell>
          <cell r="H27">
            <v>53</v>
          </cell>
        </row>
        <row r="28">
          <cell r="E28" t="str">
            <v>BISHIPARA</v>
          </cell>
          <cell r="F28" t="str">
            <v>49</v>
          </cell>
          <cell r="G28">
            <v>59</v>
          </cell>
          <cell r="H28">
            <v>53</v>
          </cell>
        </row>
        <row r="29">
          <cell r="E29" t="str">
            <v>SOHELA</v>
          </cell>
          <cell r="F29" t="str">
            <v>958</v>
          </cell>
          <cell r="G29">
            <v>34</v>
          </cell>
          <cell r="H29">
            <v>53</v>
          </cell>
        </row>
        <row r="30">
          <cell r="E30" t="str">
            <v>SIKO</v>
          </cell>
          <cell r="F30" t="str">
            <v>00927</v>
          </cell>
          <cell r="G30">
            <v>30</v>
          </cell>
          <cell r="H30">
            <v>53</v>
          </cell>
        </row>
        <row r="31">
          <cell r="E31" t="str">
            <v>KANTOL</v>
          </cell>
          <cell r="F31" t="str">
            <v>00942</v>
          </cell>
          <cell r="G31">
            <v>15</v>
          </cell>
          <cell r="H31">
            <v>53</v>
          </cell>
        </row>
        <row r="32">
          <cell r="E32" t="str">
            <v>KORAPUT</v>
          </cell>
          <cell r="F32" t="str">
            <v>00957</v>
          </cell>
          <cell r="G32">
            <v>28</v>
          </cell>
          <cell r="H32">
            <v>53</v>
          </cell>
        </row>
        <row r="33">
          <cell r="E33" t="str">
            <v>pandakital</v>
          </cell>
          <cell r="F33" t="str">
            <v>00964</v>
          </cell>
          <cell r="G33">
            <v>33</v>
          </cell>
          <cell r="H33">
            <v>53</v>
          </cell>
        </row>
        <row r="34">
          <cell r="E34" t="str">
            <v>KEONJHAR</v>
          </cell>
          <cell r="F34" t="str">
            <v>000938</v>
          </cell>
          <cell r="G34">
            <v>17</v>
          </cell>
          <cell r="H34">
            <v>41</v>
          </cell>
        </row>
        <row r="35">
          <cell r="E35" t="str">
            <v>NARLA</v>
          </cell>
          <cell r="F35" t="str">
            <v>00960</v>
          </cell>
          <cell r="G35">
            <v>76</v>
          </cell>
          <cell r="H35">
            <v>53</v>
          </cell>
        </row>
        <row r="36">
          <cell r="E36" t="str">
            <v>BALIGUDA</v>
          </cell>
          <cell r="F36" t="str">
            <v>1011</v>
          </cell>
          <cell r="G36">
            <v>11</v>
          </cell>
          <cell r="H36">
            <v>53</v>
          </cell>
        </row>
        <row r="37">
          <cell r="E37" t="str">
            <v>ROURKELA</v>
          </cell>
          <cell r="F37" t="str">
            <v>1054</v>
          </cell>
          <cell r="G37">
            <v>16</v>
          </cell>
          <cell r="H37">
            <v>41</v>
          </cell>
        </row>
        <row r="38">
          <cell r="E38" t="str">
            <v>TITILAGARH</v>
          </cell>
          <cell r="F38" t="str">
            <v>1083</v>
          </cell>
          <cell r="G38">
            <v>184</v>
          </cell>
          <cell r="H38">
            <v>53</v>
          </cell>
        </row>
        <row r="39">
          <cell r="E39" t="str">
            <v>LATHOR</v>
          </cell>
          <cell r="F39" t="str">
            <v>1085</v>
          </cell>
          <cell r="G39">
            <v>50</v>
          </cell>
          <cell r="H39">
            <v>53</v>
          </cell>
        </row>
        <row r="40">
          <cell r="E40" t="str">
            <v>CHANDANPUR</v>
          </cell>
          <cell r="F40" t="str">
            <v>1212</v>
          </cell>
          <cell r="G40">
            <v>8</v>
          </cell>
          <cell r="H40">
            <v>27</v>
          </cell>
        </row>
        <row r="41">
          <cell r="E41" t="str">
            <v>RAJKHARIAR</v>
          </cell>
          <cell r="F41" t="str">
            <v>1169</v>
          </cell>
          <cell r="G41">
            <v>51</v>
          </cell>
          <cell r="H41">
            <v>53</v>
          </cell>
        </row>
        <row r="42">
          <cell r="E42" t="str">
            <v>BALIGUDA</v>
          </cell>
          <cell r="F42" t="str">
            <v>1216</v>
          </cell>
          <cell r="G42">
            <v>22</v>
          </cell>
          <cell r="H42">
            <v>53</v>
          </cell>
        </row>
        <row r="43">
          <cell r="E43" t="str">
            <v>ROURKELA</v>
          </cell>
          <cell r="F43" t="str">
            <v>185</v>
          </cell>
          <cell r="G43">
            <v>53</v>
          </cell>
          <cell r="H43">
            <v>41</v>
          </cell>
        </row>
        <row r="44">
          <cell r="E44" t="str">
            <v>G UDAYAGIRI</v>
          </cell>
          <cell r="F44" t="str">
            <v>1231</v>
          </cell>
          <cell r="G44">
            <v>53</v>
          </cell>
          <cell r="H44">
            <v>53</v>
          </cell>
        </row>
        <row r="45">
          <cell r="E45" t="str">
            <v>TIKABALI</v>
          </cell>
          <cell r="F45" t="str">
            <v>1141</v>
          </cell>
          <cell r="G45">
            <v>23</v>
          </cell>
          <cell r="H45">
            <v>53</v>
          </cell>
        </row>
        <row r="46">
          <cell r="E46" t="str">
            <v>NAYAHATA</v>
          </cell>
          <cell r="F46" t="str">
            <v>1251</v>
          </cell>
          <cell r="G46">
            <v>21</v>
          </cell>
          <cell r="H46">
            <v>53</v>
          </cell>
        </row>
        <row r="47">
          <cell r="E47" t="str">
            <v>ROURKELA</v>
          </cell>
          <cell r="F47" t="str">
            <v>1271</v>
          </cell>
          <cell r="G47">
            <v>21</v>
          </cell>
          <cell r="H47">
            <v>41</v>
          </cell>
        </row>
        <row r="48">
          <cell r="E48" t="str">
            <v>CHANDANPUR</v>
          </cell>
          <cell r="F48" t="str">
            <v>1254</v>
          </cell>
          <cell r="G48">
            <v>4</v>
          </cell>
          <cell r="H48">
            <v>27</v>
          </cell>
        </row>
        <row r="49">
          <cell r="E49" t="str">
            <v>BARGARH</v>
          </cell>
          <cell r="F49" t="str">
            <v>1243</v>
          </cell>
          <cell r="G49">
            <v>30</v>
          </cell>
          <cell r="H49">
            <v>41</v>
          </cell>
        </row>
        <row r="50">
          <cell r="E50" t="str">
            <v>JHARIGAON</v>
          </cell>
          <cell r="F50" t="str">
            <v>1455/1351</v>
          </cell>
          <cell r="G50">
            <v>49</v>
          </cell>
          <cell r="H50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3"/>
  <sheetViews>
    <sheetView tabSelected="1" workbookViewId="0">
      <selection activeCell="Q5" sqref="Q5"/>
    </sheetView>
  </sheetViews>
  <sheetFormatPr defaultRowHeight="15"/>
  <cols>
    <col min="1" max="1" width="4.42578125" style="1" customWidth="1"/>
    <col min="2" max="2" width="10.28515625" style="1" customWidth="1"/>
    <col min="3" max="3" width="12.85546875" style="1" customWidth="1"/>
    <col min="4" max="4" width="14.85546875" style="1" bestFit="1" customWidth="1"/>
    <col min="5" max="5" width="6.42578125" style="1" bestFit="1" customWidth="1"/>
    <col min="6" max="6" width="18.5703125" style="1" customWidth="1"/>
    <col min="7" max="7" width="7.42578125" style="2" customWidth="1"/>
    <col min="8" max="8" width="8.42578125" style="2" customWidth="1"/>
    <col min="9" max="9" width="10.42578125" style="2" customWidth="1"/>
    <col min="10" max="10" width="33.42578125" style="1" bestFit="1" customWidth="1"/>
    <col min="11" max="16384" width="9.140625" style="1"/>
  </cols>
  <sheetData>
    <row r="1" spans="1:11" ht="90" customHeight="1">
      <c r="A1" s="7"/>
      <c r="B1" s="8"/>
      <c r="C1" s="8"/>
      <c r="D1" s="8"/>
      <c r="E1" s="8"/>
      <c r="F1" s="9"/>
      <c r="G1" s="10" t="s">
        <v>0</v>
      </c>
      <c r="H1" s="10"/>
      <c r="I1" s="10"/>
    </row>
    <row r="2" spans="1:11" ht="77.25" customHeight="1">
      <c r="A2" s="36" t="s">
        <v>246</v>
      </c>
      <c r="B2" s="37"/>
      <c r="C2" s="37"/>
      <c r="D2" s="37"/>
      <c r="E2" s="37"/>
      <c r="F2" s="38"/>
      <c r="G2" s="39" t="s">
        <v>349</v>
      </c>
      <c r="H2" s="40"/>
      <c r="I2" s="41"/>
      <c r="K2" s="2"/>
    </row>
    <row r="3" spans="1:11" s="4" customFormat="1" ht="15" customHeight="1">
      <c r="A3" s="11" t="s">
        <v>238</v>
      </c>
      <c r="B3" s="11" t="s">
        <v>239</v>
      </c>
      <c r="C3" s="11" t="s">
        <v>240</v>
      </c>
      <c r="D3" s="11" t="s">
        <v>247</v>
      </c>
      <c r="E3" s="11" t="s">
        <v>241</v>
      </c>
      <c r="F3" s="12" t="s">
        <v>242</v>
      </c>
      <c r="G3" s="11" t="s">
        <v>243</v>
      </c>
      <c r="H3" s="13" t="s">
        <v>244</v>
      </c>
      <c r="I3" s="13" t="s">
        <v>245</v>
      </c>
      <c r="J3" s="14" t="s">
        <v>248</v>
      </c>
    </row>
    <row r="4" spans="1:11" s="4" customFormat="1" ht="15" customHeight="1">
      <c r="A4" s="15">
        <v>1</v>
      </c>
      <c r="B4" s="16" t="s">
        <v>31</v>
      </c>
      <c r="C4" s="16" t="s">
        <v>168</v>
      </c>
      <c r="D4" s="16" t="s">
        <v>67</v>
      </c>
      <c r="E4" s="17" t="s">
        <v>237</v>
      </c>
      <c r="F4" s="18" t="s">
        <v>200</v>
      </c>
      <c r="G4" s="16">
        <v>59</v>
      </c>
      <c r="H4" s="19">
        <f>VLOOKUP(F4,[1]Invoice!$F$5:$H$30,3,FALSE)</f>
        <v>27</v>
      </c>
      <c r="I4" s="19">
        <f>G4*H4</f>
        <v>1593</v>
      </c>
      <c r="J4" s="20" t="s">
        <v>249</v>
      </c>
    </row>
    <row r="5" spans="1:11" s="4" customFormat="1" ht="15" customHeight="1">
      <c r="A5" s="15">
        <f>A4+1</f>
        <v>2</v>
      </c>
      <c r="B5" s="16" t="s">
        <v>31</v>
      </c>
      <c r="C5" s="16" t="s">
        <v>140</v>
      </c>
      <c r="D5" s="16" t="s">
        <v>32</v>
      </c>
      <c r="E5" s="17" t="s">
        <v>237</v>
      </c>
      <c r="F5" s="18" t="s">
        <v>198</v>
      </c>
      <c r="G5" s="16">
        <v>25</v>
      </c>
      <c r="H5" s="19">
        <f>VLOOKUP(F5,[1]Invoice!$F$5:$H$30,3,FALSE)</f>
        <v>41</v>
      </c>
      <c r="I5" s="19">
        <f>G5*H5</f>
        <v>1025</v>
      </c>
      <c r="J5" s="20" t="s">
        <v>250</v>
      </c>
    </row>
    <row r="6" spans="1:11" s="4" customFormat="1" ht="15" customHeight="1">
      <c r="A6" s="15">
        <f t="shared" ref="A6:A69" si="0">A5+1</f>
        <v>3</v>
      </c>
      <c r="B6" s="16" t="s">
        <v>27</v>
      </c>
      <c r="C6" s="16" t="s">
        <v>143</v>
      </c>
      <c r="D6" s="16" t="s">
        <v>35</v>
      </c>
      <c r="E6" s="17" t="s">
        <v>237</v>
      </c>
      <c r="F6" s="18" t="s">
        <v>210</v>
      </c>
      <c r="G6" s="16">
        <v>5</v>
      </c>
      <c r="H6" s="19">
        <v>53</v>
      </c>
      <c r="I6" s="19">
        <f>G6*H6</f>
        <v>265</v>
      </c>
      <c r="J6" s="20" t="s">
        <v>251</v>
      </c>
    </row>
    <row r="7" spans="1:11" s="4" customFormat="1" ht="15" customHeight="1">
      <c r="A7" s="15">
        <f t="shared" si="0"/>
        <v>4</v>
      </c>
      <c r="B7" s="16" t="s">
        <v>27</v>
      </c>
      <c r="C7" s="16" t="s">
        <v>142</v>
      </c>
      <c r="D7" s="16" t="s">
        <v>34</v>
      </c>
      <c r="E7" s="17" t="s">
        <v>237</v>
      </c>
      <c r="F7" s="18" t="s">
        <v>198</v>
      </c>
      <c r="G7" s="16">
        <v>29</v>
      </c>
      <c r="H7" s="19">
        <f>VLOOKUP(F7,[1]Invoice!$F$5:$H$30,3,FALSE)</f>
        <v>41</v>
      </c>
      <c r="I7" s="19">
        <f>G7*H7</f>
        <v>1189</v>
      </c>
      <c r="J7" s="20" t="s">
        <v>250</v>
      </c>
    </row>
    <row r="8" spans="1:11" s="4" customFormat="1" ht="15" customHeight="1">
      <c r="A8" s="15">
        <f t="shared" si="0"/>
        <v>5</v>
      </c>
      <c r="B8" s="16" t="s">
        <v>27</v>
      </c>
      <c r="C8" s="16" t="s">
        <v>138</v>
      </c>
      <c r="D8" s="16" t="s">
        <v>28</v>
      </c>
      <c r="E8" s="17" t="s">
        <v>237</v>
      </c>
      <c r="F8" s="18" t="s">
        <v>208</v>
      </c>
      <c r="G8" s="16">
        <v>10</v>
      </c>
      <c r="H8" s="19">
        <v>27</v>
      </c>
      <c r="I8" s="19">
        <f>G8*H8</f>
        <v>270</v>
      </c>
      <c r="J8" s="20" t="s">
        <v>252</v>
      </c>
    </row>
    <row r="9" spans="1:11" s="4" customFormat="1" ht="15" customHeight="1">
      <c r="A9" s="15">
        <f t="shared" si="0"/>
        <v>6</v>
      </c>
      <c r="B9" s="16" t="s">
        <v>29</v>
      </c>
      <c r="C9" s="16" t="s">
        <v>141</v>
      </c>
      <c r="D9" s="16" t="s">
        <v>33</v>
      </c>
      <c r="E9" s="17" t="s">
        <v>237</v>
      </c>
      <c r="F9" s="18" t="s">
        <v>209</v>
      </c>
      <c r="G9" s="16">
        <v>11</v>
      </c>
      <c r="H9" s="19">
        <v>53</v>
      </c>
      <c r="I9" s="19">
        <f>G9*H9</f>
        <v>583</v>
      </c>
      <c r="J9" s="20" t="s">
        <v>253</v>
      </c>
    </row>
    <row r="10" spans="1:11" s="4" customFormat="1" ht="15" customHeight="1">
      <c r="A10" s="15">
        <f t="shared" si="0"/>
        <v>7</v>
      </c>
      <c r="B10" s="16" t="s">
        <v>29</v>
      </c>
      <c r="C10" s="16" t="s">
        <v>139</v>
      </c>
      <c r="D10" s="16" t="s">
        <v>30</v>
      </c>
      <c r="E10" s="17" t="s">
        <v>237</v>
      </c>
      <c r="F10" s="18" t="s">
        <v>200</v>
      </c>
      <c r="G10" s="16">
        <v>13</v>
      </c>
      <c r="H10" s="19">
        <f>VLOOKUP(F10,[1]Invoice!$F$5:$H$30,3,FALSE)</f>
        <v>27</v>
      </c>
      <c r="I10" s="19">
        <f>G10*H10</f>
        <v>351</v>
      </c>
      <c r="J10" s="20" t="s">
        <v>254</v>
      </c>
    </row>
    <row r="11" spans="1:11" s="4" customFormat="1" ht="15" customHeight="1">
      <c r="A11" s="15">
        <f t="shared" si="0"/>
        <v>8</v>
      </c>
      <c r="B11" s="16" t="s">
        <v>20</v>
      </c>
      <c r="C11" s="16" t="s">
        <v>137</v>
      </c>
      <c r="D11" s="16" t="s">
        <v>26</v>
      </c>
      <c r="E11" s="17" t="s">
        <v>237</v>
      </c>
      <c r="F11" s="18" t="s">
        <v>198</v>
      </c>
      <c r="G11" s="16">
        <v>10</v>
      </c>
      <c r="H11" s="19">
        <f>VLOOKUP(F11,[1]Invoice!$F$5:$H$30,3,FALSE)</f>
        <v>41</v>
      </c>
      <c r="I11" s="19">
        <f>G11*H11</f>
        <v>410</v>
      </c>
      <c r="J11" s="20" t="s">
        <v>250</v>
      </c>
    </row>
    <row r="12" spans="1:11" s="4" customFormat="1" ht="15" customHeight="1">
      <c r="A12" s="15">
        <f t="shared" si="0"/>
        <v>9</v>
      </c>
      <c r="B12" s="16" t="s">
        <v>20</v>
      </c>
      <c r="C12" s="16" t="s">
        <v>136</v>
      </c>
      <c r="D12" s="16" t="s">
        <v>25</v>
      </c>
      <c r="E12" s="17" t="s">
        <v>237</v>
      </c>
      <c r="F12" s="18" t="s">
        <v>198</v>
      </c>
      <c r="G12" s="16">
        <v>4</v>
      </c>
      <c r="H12" s="19">
        <f>VLOOKUP(F12,[1]Invoice!$F$5:$H$30,3,FALSE)</f>
        <v>41</v>
      </c>
      <c r="I12" s="19">
        <f>G12*H12</f>
        <v>164</v>
      </c>
      <c r="J12" s="20" t="s">
        <v>255</v>
      </c>
    </row>
    <row r="13" spans="1:11" s="4" customFormat="1" ht="15" customHeight="1">
      <c r="A13" s="15">
        <f t="shared" si="0"/>
        <v>10</v>
      </c>
      <c r="B13" s="16" t="s">
        <v>20</v>
      </c>
      <c r="C13" s="16" t="s">
        <v>135</v>
      </c>
      <c r="D13" s="16" t="s">
        <v>24</v>
      </c>
      <c r="E13" s="17" t="s">
        <v>237</v>
      </c>
      <c r="F13" s="18" t="s">
        <v>207</v>
      </c>
      <c r="G13" s="16">
        <v>8</v>
      </c>
      <c r="H13" s="19">
        <f>VLOOKUP(F13,[2]Invoice!$F$5:$H$42,3,FALSE)</f>
        <v>53</v>
      </c>
      <c r="I13" s="19">
        <f>G13*H13</f>
        <v>424</v>
      </c>
      <c r="J13" s="20" t="s">
        <v>256</v>
      </c>
    </row>
    <row r="14" spans="1:11" s="4" customFormat="1" ht="15" customHeight="1">
      <c r="A14" s="15">
        <f t="shared" si="0"/>
        <v>11</v>
      </c>
      <c r="B14" s="16" t="s">
        <v>20</v>
      </c>
      <c r="C14" s="16" t="s">
        <v>134</v>
      </c>
      <c r="D14" s="16" t="s">
        <v>23</v>
      </c>
      <c r="E14" s="17" t="s">
        <v>237</v>
      </c>
      <c r="F14" s="18" t="s">
        <v>206</v>
      </c>
      <c r="G14" s="16">
        <v>16</v>
      </c>
      <c r="H14" s="19">
        <f>VLOOKUP(F14,[2]Invoice!$F$5:$H$42,3,FALSE)</f>
        <v>53</v>
      </c>
      <c r="I14" s="19">
        <f>G14*H14</f>
        <v>848</v>
      </c>
      <c r="J14" s="20" t="s">
        <v>257</v>
      </c>
    </row>
    <row r="15" spans="1:11" s="4" customFormat="1" ht="15" customHeight="1">
      <c r="A15" s="15">
        <f t="shared" si="0"/>
        <v>12</v>
      </c>
      <c r="B15" s="16" t="s">
        <v>20</v>
      </c>
      <c r="C15" s="16" t="s">
        <v>133</v>
      </c>
      <c r="D15" s="16" t="s">
        <v>22</v>
      </c>
      <c r="E15" s="17" t="s">
        <v>237</v>
      </c>
      <c r="F15" s="18" t="s">
        <v>205</v>
      </c>
      <c r="G15" s="16">
        <v>10</v>
      </c>
      <c r="H15" s="19">
        <f>VLOOKUP(F15,[1]Invoice!$F$5:$H$30,3,FALSE)</f>
        <v>27</v>
      </c>
      <c r="I15" s="19">
        <f>G15*H15</f>
        <v>270</v>
      </c>
      <c r="J15" s="20" t="s">
        <v>258</v>
      </c>
    </row>
    <row r="16" spans="1:11" s="4" customFormat="1" ht="15" customHeight="1">
      <c r="A16" s="15">
        <f t="shared" si="0"/>
        <v>13</v>
      </c>
      <c r="B16" s="16" t="s">
        <v>20</v>
      </c>
      <c r="C16" s="16" t="s">
        <v>132</v>
      </c>
      <c r="D16" s="16" t="s">
        <v>21</v>
      </c>
      <c r="E16" s="17" t="s">
        <v>237</v>
      </c>
      <c r="F16" s="18" t="s">
        <v>204</v>
      </c>
      <c r="G16" s="16">
        <v>20</v>
      </c>
      <c r="H16" s="19">
        <f>VLOOKUP(F16,[2]Invoice!$F$5:$H$42,3,FALSE)</f>
        <v>53</v>
      </c>
      <c r="I16" s="19">
        <f>G16*H16</f>
        <v>1060</v>
      </c>
      <c r="J16" s="20" t="s">
        <v>259</v>
      </c>
    </row>
    <row r="17" spans="1:10" s="4" customFormat="1" ht="15" customHeight="1">
      <c r="A17" s="21">
        <f t="shared" si="0"/>
        <v>14</v>
      </c>
      <c r="B17" s="22" t="s">
        <v>20</v>
      </c>
      <c r="C17" s="22" t="s">
        <v>166</v>
      </c>
      <c r="D17" s="22" t="s">
        <v>64</v>
      </c>
      <c r="E17" s="23" t="s">
        <v>237</v>
      </c>
      <c r="F17" s="24" t="s">
        <v>222</v>
      </c>
      <c r="G17" s="22">
        <v>11</v>
      </c>
      <c r="H17" s="25">
        <v>53</v>
      </c>
      <c r="I17" s="25">
        <f>G17*H17</f>
        <v>583</v>
      </c>
      <c r="J17" s="26" t="s">
        <v>260</v>
      </c>
    </row>
    <row r="18" spans="1:10" s="4" customFormat="1" ht="15" customHeight="1">
      <c r="A18" s="15">
        <f t="shared" si="0"/>
        <v>15</v>
      </c>
      <c r="B18" s="16" t="s">
        <v>20</v>
      </c>
      <c r="C18" s="16" t="s">
        <v>155</v>
      </c>
      <c r="D18" s="16" t="s">
        <v>50</v>
      </c>
      <c r="E18" s="17" t="s">
        <v>237</v>
      </c>
      <c r="F18" s="18" t="s">
        <v>217</v>
      </c>
      <c r="G18" s="16">
        <v>7</v>
      </c>
      <c r="H18" s="19">
        <f>VLOOKUP(F18,[1]Invoice!$F$5:$H$30,3,FALSE)</f>
        <v>53</v>
      </c>
      <c r="I18" s="19">
        <f>G18*H18</f>
        <v>371</v>
      </c>
      <c r="J18" s="20" t="s">
        <v>261</v>
      </c>
    </row>
    <row r="19" spans="1:10" s="4" customFormat="1" ht="15" customHeight="1">
      <c r="A19" s="15">
        <f t="shared" si="0"/>
        <v>16</v>
      </c>
      <c r="B19" s="16" t="s">
        <v>54</v>
      </c>
      <c r="C19" s="16" t="s">
        <v>158</v>
      </c>
      <c r="D19" s="16" t="s">
        <v>55</v>
      </c>
      <c r="E19" s="17" t="s">
        <v>237</v>
      </c>
      <c r="F19" s="18" t="s">
        <v>213</v>
      </c>
      <c r="G19" s="16">
        <v>15</v>
      </c>
      <c r="H19" s="19">
        <v>53</v>
      </c>
      <c r="I19" s="19">
        <f>G19*H19</f>
        <v>795</v>
      </c>
      <c r="J19" s="20" t="s">
        <v>262</v>
      </c>
    </row>
    <row r="20" spans="1:10" s="4" customFormat="1" ht="15" customHeight="1">
      <c r="A20" s="15">
        <f t="shared" si="0"/>
        <v>17</v>
      </c>
      <c r="B20" s="16" t="s">
        <v>52</v>
      </c>
      <c r="C20" s="16" t="s">
        <v>157</v>
      </c>
      <c r="D20" s="16" t="s">
        <v>53</v>
      </c>
      <c r="E20" s="17" t="s">
        <v>237</v>
      </c>
      <c r="F20" s="18" t="s">
        <v>212</v>
      </c>
      <c r="G20" s="16">
        <v>6</v>
      </c>
      <c r="H20" s="19">
        <f>VLOOKUP(F20,[1]Invoice!$F$5:$H$30,3,FALSE)</f>
        <v>53</v>
      </c>
      <c r="I20" s="19">
        <f>G20*H20</f>
        <v>318</v>
      </c>
      <c r="J20" s="20" t="s">
        <v>263</v>
      </c>
    </row>
    <row r="21" spans="1:10" s="4" customFormat="1" ht="15" customHeight="1">
      <c r="A21" s="15">
        <f t="shared" si="0"/>
        <v>18</v>
      </c>
      <c r="B21" s="16" t="s">
        <v>52</v>
      </c>
      <c r="C21" s="16" t="s">
        <v>186</v>
      </c>
      <c r="D21" s="16" t="s">
        <v>95</v>
      </c>
      <c r="E21" s="17" t="s">
        <v>237</v>
      </c>
      <c r="F21" s="18" t="s">
        <v>230</v>
      </c>
      <c r="G21" s="16">
        <v>10</v>
      </c>
      <c r="H21" s="19">
        <f>VLOOKUP(F21,[1]Invoice!$F$5:$H$30,3,FALSE)</f>
        <v>53</v>
      </c>
      <c r="I21" s="19">
        <f>G21*H21</f>
        <v>530</v>
      </c>
      <c r="J21" s="20" t="s">
        <v>264</v>
      </c>
    </row>
    <row r="22" spans="1:10" s="4" customFormat="1" ht="15" customHeight="1">
      <c r="A22" s="15">
        <f t="shared" si="0"/>
        <v>19</v>
      </c>
      <c r="B22" s="16" t="s">
        <v>48</v>
      </c>
      <c r="C22" s="16" t="s">
        <v>154</v>
      </c>
      <c r="D22" s="16" t="s">
        <v>49</v>
      </c>
      <c r="E22" s="17" t="s">
        <v>237</v>
      </c>
      <c r="F22" s="18" t="s">
        <v>207</v>
      </c>
      <c r="G22" s="16">
        <v>7</v>
      </c>
      <c r="H22" s="19">
        <f>VLOOKUP(F22,[2]Invoice!$F$5:$H$42,3,FALSE)</f>
        <v>53</v>
      </c>
      <c r="I22" s="19">
        <f>G22*H22</f>
        <v>371</v>
      </c>
      <c r="J22" s="20" t="s">
        <v>256</v>
      </c>
    </row>
    <row r="23" spans="1:10" s="4" customFormat="1" ht="15" customHeight="1">
      <c r="A23" s="15">
        <f t="shared" si="0"/>
        <v>20</v>
      </c>
      <c r="B23" s="16" t="s">
        <v>43</v>
      </c>
      <c r="C23" s="16" t="s">
        <v>150</v>
      </c>
      <c r="D23" s="16" t="s">
        <v>44</v>
      </c>
      <c r="E23" s="17" t="s">
        <v>237</v>
      </c>
      <c r="F23" s="18" t="s">
        <v>203</v>
      </c>
      <c r="G23" s="16">
        <v>12</v>
      </c>
      <c r="H23" s="19">
        <v>53</v>
      </c>
      <c r="I23" s="19">
        <f>G23*H23</f>
        <v>636</v>
      </c>
      <c r="J23" s="20" t="s">
        <v>265</v>
      </c>
    </row>
    <row r="24" spans="1:10" s="4" customFormat="1" ht="15" customHeight="1">
      <c r="A24" s="15">
        <f t="shared" si="0"/>
        <v>21</v>
      </c>
      <c r="B24" s="16" t="s">
        <v>12</v>
      </c>
      <c r="C24" s="16" t="s">
        <v>148</v>
      </c>
      <c r="D24" s="16" t="s">
        <v>41</v>
      </c>
      <c r="E24" s="17" t="s">
        <v>237</v>
      </c>
      <c r="F24" s="18" t="s">
        <v>198</v>
      </c>
      <c r="G24" s="16">
        <v>7</v>
      </c>
      <c r="H24" s="19">
        <f>VLOOKUP(F24,[1]Invoice!$F$5:$H$30,3,FALSE)</f>
        <v>41</v>
      </c>
      <c r="I24" s="19">
        <f>G24*H24</f>
        <v>287</v>
      </c>
      <c r="J24" s="20" t="s">
        <v>266</v>
      </c>
    </row>
    <row r="25" spans="1:10" s="4" customFormat="1" ht="15" customHeight="1">
      <c r="A25" s="15">
        <f t="shared" si="0"/>
        <v>22</v>
      </c>
      <c r="B25" s="16" t="s">
        <v>12</v>
      </c>
      <c r="C25" s="16" t="s">
        <v>126</v>
      </c>
      <c r="D25" s="16" t="s">
        <v>13</v>
      </c>
      <c r="E25" s="17" t="s">
        <v>237</v>
      </c>
      <c r="F25" s="18" t="s">
        <v>267</v>
      </c>
      <c r="G25" s="16">
        <v>8</v>
      </c>
      <c r="H25" s="19">
        <v>53</v>
      </c>
      <c r="I25" s="19">
        <f>G25*H25</f>
        <v>424</v>
      </c>
      <c r="J25" s="20" t="s">
        <v>268</v>
      </c>
    </row>
    <row r="26" spans="1:10" s="4" customFormat="1" ht="15" customHeight="1">
      <c r="A26" s="15">
        <f t="shared" si="0"/>
        <v>23</v>
      </c>
      <c r="B26" s="16" t="s">
        <v>12</v>
      </c>
      <c r="C26" s="16" t="s">
        <v>153</v>
      </c>
      <c r="D26" s="16" t="s">
        <v>47</v>
      </c>
      <c r="E26" s="17" t="s">
        <v>237</v>
      </c>
      <c r="F26" s="18" t="s">
        <v>216</v>
      </c>
      <c r="G26" s="16">
        <v>11</v>
      </c>
      <c r="H26" s="19">
        <v>53</v>
      </c>
      <c r="I26" s="19">
        <f>G26*H26</f>
        <v>583</v>
      </c>
      <c r="J26" s="20" t="s">
        <v>269</v>
      </c>
    </row>
    <row r="27" spans="1:10" s="4" customFormat="1" ht="15" customHeight="1">
      <c r="A27" s="15">
        <f t="shared" si="0"/>
        <v>24</v>
      </c>
      <c r="B27" s="16" t="s">
        <v>12</v>
      </c>
      <c r="C27" s="16" t="s">
        <v>149</v>
      </c>
      <c r="D27" s="16" t="s">
        <v>42</v>
      </c>
      <c r="E27" s="17" t="s">
        <v>237</v>
      </c>
      <c r="F27" s="18" t="s">
        <v>213</v>
      </c>
      <c r="G27" s="16">
        <v>4</v>
      </c>
      <c r="H27" s="19">
        <v>53</v>
      </c>
      <c r="I27" s="19">
        <f>G27*H27</f>
        <v>212</v>
      </c>
      <c r="J27" s="20" t="s">
        <v>262</v>
      </c>
    </row>
    <row r="28" spans="1:10" s="4" customFormat="1" ht="15" customHeight="1">
      <c r="A28" s="15">
        <f t="shared" si="0"/>
        <v>25</v>
      </c>
      <c r="B28" s="16" t="s">
        <v>12</v>
      </c>
      <c r="C28" s="16" t="s">
        <v>129</v>
      </c>
      <c r="D28" s="16" t="s">
        <v>17</v>
      </c>
      <c r="E28" s="17" t="s">
        <v>237</v>
      </c>
      <c r="F28" s="18" t="s">
        <v>202</v>
      </c>
      <c r="G28" s="16">
        <v>9</v>
      </c>
      <c r="H28" s="19">
        <v>53</v>
      </c>
      <c r="I28" s="19">
        <f>G28*H28</f>
        <v>477</v>
      </c>
      <c r="J28" s="20" t="s">
        <v>270</v>
      </c>
    </row>
    <row r="29" spans="1:10" s="4" customFormat="1" ht="15" customHeight="1">
      <c r="A29" s="15">
        <f t="shared" si="0"/>
        <v>26</v>
      </c>
      <c r="B29" s="16" t="s">
        <v>15</v>
      </c>
      <c r="C29" s="16" t="s">
        <v>152</v>
      </c>
      <c r="D29" s="16" t="s">
        <v>46</v>
      </c>
      <c r="E29" s="17" t="s">
        <v>237</v>
      </c>
      <c r="F29" s="18" t="s">
        <v>215</v>
      </c>
      <c r="G29" s="16">
        <v>15</v>
      </c>
      <c r="H29" s="19">
        <f>VLOOKUP(F29,[2]Invoice!$F$5:$H$42,3,FALSE)</f>
        <v>53</v>
      </c>
      <c r="I29" s="19">
        <f>G29*H29</f>
        <v>795</v>
      </c>
      <c r="J29" s="20" t="s">
        <v>271</v>
      </c>
    </row>
    <row r="30" spans="1:10" s="4" customFormat="1" ht="15" customHeight="1">
      <c r="A30" s="15">
        <f t="shared" si="0"/>
        <v>27</v>
      </c>
      <c r="B30" s="16" t="s">
        <v>15</v>
      </c>
      <c r="C30" s="16" t="s">
        <v>151</v>
      </c>
      <c r="D30" s="16" t="s">
        <v>45</v>
      </c>
      <c r="E30" s="17" t="s">
        <v>237</v>
      </c>
      <c r="F30" s="18" t="s">
        <v>214</v>
      </c>
      <c r="G30" s="16">
        <v>5</v>
      </c>
      <c r="H30" s="19">
        <f>VLOOKUP(F30,[2]Invoice!$F$5:$H$42,3,FALSE)</f>
        <v>53</v>
      </c>
      <c r="I30" s="19">
        <f>G30*H30</f>
        <v>265</v>
      </c>
      <c r="J30" s="20" t="s">
        <v>272</v>
      </c>
    </row>
    <row r="31" spans="1:10" s="4" customFormat="1" ht="15" customHeight="1">
      <c r="A31" s="15">
        <f t="shared" si="0"/>
        <v>28</v>
      </c>
      <c r="B31" s="16" t="s">
        <v>15</v>
      </c>
      <c r="C31" s="16" t="s">
        <v>131</v>
      </c>
      <c r="D31" s="16" t="s">
        <v>19</v>
      </c>
      <c r="E31" s="17" t="s">
        <v>237</v>
      </c>
      <c r="F31" s="18" t="s">
        <v>198</v>
      </c>
      <c r="G31" s="16">
        <v>23</v>
      </c>
      <c r="H31" s="19">
        <f>VLOOKUP(F31,[1]Invoice!$F$5:$H$30,3,FALSE)</f>
        <v>41</v>
      </c>
      <c r="I31" s="19">
        <f>G31*H31</f>
        <v>943</v>
      </c>
      <c r="J31" s="20" t="s">
        <v>250</v>
      </c>
    </row>
    <row r="32" spans="1:10" s="4" customFormat="1" ht="15" customHeight="1">
      <c r="A32" s="15">
        <f t="shared" si="0"/>
        <v>29</v>
      </c>
      <c r="B32" s="16" t="s">
        <v>15</v>
      </c>
      <c r="C32" s="16" t="s">
        <v>128</v>
      </c>
      <c r="D32" s="16" t="s">
        <v>16</v>
      </c>
      <c r="E32" s="17" t="s">
        <v>237</v>
      </c>
      <c r="F32" s="18" t="s">
        <v>201</v>
      </c>
      <c r="G32" s="16">
        <v>20</v>
      </c>
      <c r="H32" s="19">
        <f>VLOOKUP(F32,[3]Invoice!$E$4:$H$50,4,FALSE)</f>
        <v>53</v>
      </c>
      <c r="I32" s="19">
        <f>G32*H32</f>
        <v>1060</v>
      </c>
      <c r="J32" s="20" t="s">
        <v>273</v>
      </c>
    </row>
    <row r="33" spans="1:10" s="4" customFormat="1" ht="15" customHeight="1">
      <c r="A33" s="15">
        <f t="shared" si="0"/>
        <v>30</v>
      </c>
      <c r="B33" s="16" t="s">
        <v>15</v>
      </c>
      <c r="C33" s="16" t="s">
        <v>156</v>
      </c>
      <c r="D33" s="16" t="s">
        <v>51</v>
      </c>
      <c r="E33" s="17" t="s">
        <v>237</v>
      </c>
      <c r="F33" s="18" t="s">
        <v>197</v>
      </c>
      <c r="G33" s="16">
        <v>14</v>
      </c>
      <c r="H33" s="19">
        <v>53</v>
      </c>
      <c r="I33" s="19">
        <f>G33*H33</f>
        <v>742</v>
      </c>
      <c r="J33" s="20" t="s">
        <v>274</v>
      </c>
    </row>
    <row r="34" spans="1:10" s="4" customFormat="1" ht="15" customHeight="1">
      <c r="A34" s="15">
        <f t="shared" si="0"/>
        <v>31</v>
      </c>
      <c r="B34" s="16" t="s">
        <v>10</v>
      </c>
      <c r="C34" s="16" t="s">
        <v>125</v>
      </c>
      <c r="D34" s="16" t="s">
        <v>11</v>
      </c>
      <c r="E34" s="17" t="s">
        <v>237</v>
      </c>
      <c r="F34" s="18" t="s">
        <v>199</v>
      </c>
      <c r="G34" s="16">
        <v>4</v>
      </c>
      <c r="H34" s="19">
        <v>53</v>
      </c>
      <c r="I34" s="19">
        <f>G34*H34</f>
        <v>212</v>
      </c>
      <c r="J34" s="20" t="s">
        <v>275</v>
      </c>
    </row>
    <row r="35" spans="1:10" s="4" customFormat="1" ht="15" customHeight="1">
      <c r="A35" s="15">
        <f t="shared" si="0"/>
        <v>32</v>
      </c>
      <c r="B35" s="16" t="s">
        <v>10</v>
      </c>
      <c r="C35" s="16" t="s">
        <v>130</v>
      </c>
      <c r="D35" s="16" t="s">
        <v>18</v>
      </c>
      <c r="E35" s="17" t="s">
        <v>237</v>
      </c>
      <c r="F35" s="18" t="s">
        <v>203</v>
      </c>
      <c r="G35" s="16">
        <v>5</v>
      </c>
      <c r="H35" s="19">
        <v>53</v>
      </c>
      <c r="I35" s="19">
        <f>G35*H35</f>
        <v>265</v>
      </c>
      <c r="J35" s="20" t="s">
        <v>265</v>
      </c>
    </row>
    <row r="36" spans="1:10" s="4" customFormat="1" ht="15" customHeight="1">
      <c r="A36" s="15">
        <f t="shared" si="0"/>
        <v>33</v>
      </c>
      <c r="B36" s="16" t="s">
        <v>10</v>
      </c>
      <c r="C36" s="16" t="s">
        <v>127</v>
      </c>
      <c r="D36" s="16" t="s">
        <v>14</v>
      </c>
      <c r="E36" s="17" t="s">
        <v>237</v>
      </c>
      <c r="F36" s="18" t="s">
        <v>200</v>
      </c>
      <c r="G36" s="16">
        <v>8</v>
      </c>
      <c r="H36" s="19">
        <f>VLOOKUP(F36,[1]Invoice!$F$5:$H$30,3,FALSE)</f>
        <v>27</v>
      </c>
      <c r="I36" s="19">
        <f>G36*H36</f>
        <v>216</v>
      </c>
      <c r="J36" s="20" t="s">
        <v>254</v>
      </c>
    </row>
    <row r="37" spans="1:10" s="4" customFormat="1" ht="15" customHeight="1">
      <c r="A37" s="15">
        <f t="shared" si="0"/>
        <v>34</v>
      </c>
      <c r="B37" s="16" t="s">
        <v>10</v>
      </c>
      <c r="C37" s="16" t="s">
        <v>146</v>
      </c>
      <c r="D37" s="16" t="s">
        <v>39</v>
      </c>
      <c r="E37" s="17" t="s">
        <v>237</v>
      </c>
      <c r="F37" s="18" t="s">
        <v>211</v>
      </c>
      <c r="G37" s="16">
        <v>5</v>
      </c>
      <c r="H37" s="19">
        <v>53</v>
      </c>
      <c r="I37" s="19">
        <f>G37*H37</f>
        <v>265</v>
      </c>
      <c r="J37" s="20" t="s">
        <v>276</v>
      </c>
    </row>
    <row r="38" spans="1:10" s="4" customFormat="1" ht="15" customHeight="1">
      <c r="A38" s="15">
        <f t="shared" si="0"/>
        <v>35</v>
      </c>
      <c r="B38" s="16" t="s">
        <v>10</v>
      </c>
      <c r="C38" s="16" t="s">
        <v>144</v>
      </c>
      <c r="D38" s="16" t="s">
        <v>36</v>
      </c>
      <c r="E38" s="17" t="s">
        <v>237</v>
      </c>
      <c r="F38" s="18" t="s">
        <v>211</v>
      </c>
      <c r="G38" s="16">
        <v>7</v>
      </c>
      <c r="H38" s="19">
        <v>53</v>
      </c>
      <c r="I38" s="19">
        <f>G38*H38</f>
        <v>371</v>
      </c>
      <c r="J38" s="20" t="s">
        <v>276</v>
      </c>
    </row>
    <row r="39" spans="1:10" s="4" customFormat="1" ht="15" customHeight="1">
      <c r="A39" s="15">
        <f t="shared" si="0"/>
        <v>36</v>
      </c>
      <c r="B39" s="16" t="s">
        <v>10</v>
      </c>
      <c r="C39" s="16" t="s">
        <v>147</v>
      </c>
      <c r="D39" s="16" t="s">
        <v>40</v>
      </c>
      <c r="E39" s="17" t="s">
        <v>237</v>
      </c>
      <c r="F39" s="18" t="s">
        <v>209</v>
      </c>
      <c r="G39" s="16">
        <v>4</v>
      </c>
      <c r="H39" s="19">
        <v>53</v>
      </c>
      <c r="I39" s="19">
        <f>G39*H39</f>
        <v>212</v>
      </c>
      <c r="J39" s="20" t="s">
        <v>253</v>
      </c>
    </row>
    <row r="40" spans="1:10" s="4" customFormat="1" ht="15" customHeight="1">
      <c r="A40" s="15">
        <f t="shared" si="0"/>
        <v>37</v>
      </c>
      <c r="B40" s="16" t="s">
        <v>10</v>
      </c>
      <c r="C40" s="16" t="s">
        <v>165</v>
      </c>
      <c r="D40" s="16" t="s">
        <v>63</v>
      </c>
      <c r="E40" s="17" t="s">
        <v>237</v>
      </c>
      <c r="F40" s="18" t="s">
        <v>206</v>
      </c>
      <c r="G40" s="16">
        <v>10</v>
      </c>
      <c r="H40" s="19">
        <f>VLOOKUP(F40,[2]Invoice!$F$5:$H$42,3,FALSE)</f>
        <v>53</v>
      </c>
      <c r="I40" s="19">
        <f>G40*H40</f>
        <v>530</v>
      </c>
      <c r="J40" s="20" t="s">
        <v>277</v>
      </c>
    </row>
    <row r="41" spans="1:10" s="4" customFormat="1" ht="15" customHeight="1">
      <c r="A41" s="15">
        <f t="shared" si="0"/>
        <v>38</v>
      </c>
      <c r="B41" s="16" t="s">
        <v>10</v>
      </c>
      <c r="C41" s="16" t="s">
        <v>162</v>
      </c>
      <c r="D41" s="16" t="s">
        <v>60</v>
      </c>
      <c r="E41" s="17" t="s">
        <v>237</v>
      </c>
      <c r="F41" s="18" t="s">
        <v>219</v>
      </c>
      <c r="G41" s="16">
        <v>9</v>
      </c>
      <c r="H41" s="19">
        <f>VLOOKUP(F41,[1]Invoice!$F$5:$H$30,3,FALSE)</f>
        <v>27</v>
      </c>
      <c r="I41" s="19">
        <f>G41*H41</f>
        <v>243</v>
      </c>
      <c r="J41" s="20" t="s">
        <v>278</v>
      </c>
    </row>
    <row r="42" spans="1:10" s="4" customFormat="1" ht="15" customHeight="1">
      <c r="A42" s="15">
        <f t="shared" si="0"/>
        <v>39</v>
      </c>
      <c r="B42" s="16" t="s">
        <v>10</v>
      </c>
      <c r="C42" s="16" t="s">
        <v>163</v>
      </c>
      <c r="D42" s="16" t="s">
        <v>61</v>
      </c>
      <c r="E42" s="17" t="s">
        <v>237</v>
      </c>
      <c r="F42" s="18" t="s">
        <v>220</v>
      </c>
      <c r="G42" s="16">
        <v>25</v>
      </c>
      <c r="H42" s="19">
        <v>53</v>
      </c>
      <c r="I42" s="19">
        <f>G42*H42</f>
        <v>1325</v>
      </c>
      <c r="J42" s="20" t="s">
        <v>279</v>
      </c>
    </row>
    <row r="43" spans="1:10" s="4" customFormat="1" ht="15" customHeight="1">
      <c r="A43" s="15">
        <f t="shared" si="0"/>
        <v>40</v>
      </c>
      <c r="B43" s="16" t="s">
        <v>10</v>
      </c>
      <c r="C43" s="16" t="s">
        <v>164</v>
      </c>
      <c r="D43" s="16" t="s">
        <v>62</v>
      </c>
      <c r="E43" s="17" t="s">
        <v>237</v>
      </c>
      <c r="F43" s="18" t="s">
        <v>221</v>
      </c>
      <c r="G43" s="16">
        <v>10</v>
      </c>
      <c r="H43" s="19">
        <f>VLOOKUP(F43,[3]Invoice!$E$4:$H$50,4,FALSE)</f>
        <v>41</v>
      </c>
      <c r="I43" s="19">
        <f>G43*H43</f>
        <v>410</v>
      </c>
      <c r="J43" s="20" t="s">
        <v>280</v>
      </c>
    </row>
    <row r="44" spans="1:10" s="4" customFormat="1" ht="15" customHeight="1">
      <c r="A44" s="15">
        <f t="shared" si="0"/>
        <v>41</v>
      </c>
      <c r="B44" s="16" t="s">
        <v>10</v>
      </c>
      <c r="C44" s="16" t="s">
        <v>159</v>
      </c>
      <c r="D44" s="16" t="s">
        <v>56</v>
      </c>
      <c r="E44" s="17" t="s">
        <v>237</v>
      </c>
      <c r="F44" s="18" t="s">
        <v>281</v>
      </c>
      <c r="G44" s="16">
        <v>8</v>
      </c>
      <c r="H44" s="19">
        <v>53</v>
      </c>
      <c r="I44" s="19">
        <f>G44*H44</f>
        <v>424</v>
      </c>
      <c r="J44" s="20" t="s">
        <v>282</v>
      </c>
    </row>
    <row r="45" spans="1:10" s="4" customFormat="1" ht="15" customHeight="1">
      <c r="A45" s="15">
        <f t="shared" si="0"/>
        <v>42</v>
      </c>
      <c r="B45" s="16" t="s">
        <v>37</v>
      </c>
      <c r="C45" s="16" t="s">
        <v>145</v>
      </c>
      <c r="D45" s="16" t="s">
        <v>38</v>
      </c>
      <c r="E45" s="17" t="s">
        <v>237</v>
      </c>
      <c r="F45" s="18" t="s">
        <v>212</v>
      </c>
      <c r="G45" s="16">
        <v>62</v>
      </c>
      <c r="H45" s="19">
        <f>VLOOKUP(F45,[1]Invoice!$F$5:$H$30,3,FALSE)</f>
        <v>53</v>
      </c>
      <c r="I45" s="19">
        <f>G45*H45</f>
        <v>3286</v>
      </c>
      <c r="J45" s="20" t="s">
        <v>263</v>
      </c>
    </row>
    <row r="46" spans="1:10" s="4" customFormat="1" ht="15" customHeight="1">
      <c r="A46" s="15">
        <f t="shared" si="0"/>
        <v>43</v>
      </c>
      <c r="B46" s="16" t="s">
        <v>57</v>
      </c>
      <c r="C46" s="16" t="s">
        <v>161</v>
      </c>
      <c r="D46" s="16" t="s">
        <v>59</v>
      </c>
      <c r="E46" s="17" t="s">
        <v>237</v>
      </c>
      <c r="F46" s="18" t="s">
        <v>213</v>
      </c>
      <c r="G46" s="16">
        <v>5</v>
      </c>
      <c r="H46" s="19">
        <v>53</v>
      </c>
      <c r="I46" s="19">
        <f>G46*H46</f>
        <v>265</v>
      </c>
      <c r="J46" s="20" t="s">
        <v>262</v>
      </c>
    </row>
    <row r="47" spans="1:10" s="4" customFormat="1" ht="15" customHeight="1">
      <c r="A47" s="15">
        <f t="shared" si="0"/>
        <v>44</v>
      </c>
      <c r="B47" s="16" t="s">
        <v>57</v>
      </c>
      <c r="C47" s="16" t="s">
        <v>160</v>
      </c>
      <c r="D47" s="16" t="s">
        <v>58</v>
      </c>
      <c r="E47" s="17" t="s">
        <v>237</v>
      </c>
      <c r="F47" s="18" t="s">
        <v>218</v>
      </c>
      <c r="G47" s="16">
        <v>33</v>
      </c>
      <c r="H47" s="19">
        <f>VLOOKUP(F47,[2]Invoice!$F$5:$H$42,3,FALSE)</f>
        <v>53</v>
      </c>
      <c r="I47" s="19">
        <f>G47*H47</f>
        <v>1749</v>
      </c>
      <c r="J47" s="20" t="s">
        <v>283</v>
      </c>
    </row>
    <row r="48" spans="1:10" s="4" customFormat="1" ht="15" customHeight="1">
      <c r="A48" s="15">
        <f t="shared" si="0"/>
        <v>45</v>
      </c>
      <c r="B48" s="16" t="s">
        <v>8</v>
      </c>
      <c r="C48" s="16" t="s">
        <v>185</v>
      </c>
      <c r="D48" s="16" t="s">
        <v>90</v>
      </c>
      <c r="E48" s="17" t="s">
        <v>237</v>
      </c>
      <c r="F48" s="18" t="s">
        <v>198</v>
      </c>
      <c r="G48" s="16">
        <v>12</v>
      </c>
      <c r="H48" s="19">
        <f>VLOOKUP(F48,[1]Invoice!$F$5:$H$30,3,FALSE)</f>
        <v>41</v>
      </c>
      <c r="I48" s="19">
        <f>G48*H48</f>
        <v>492</v>
      </c>
      <c r="J48" s="20" t="s">
        <v>255</v>
      </c>
    </row>
    <row r="49" spans="1:10" s="4" customFormat="1" ht="15" customHeight="1">
      <c r="A49" s="15">
        <f t="shared" si="0"/>
        <v>46</v>
      </c>
      <c r="B49" s="16" t="s">
        <v>8</v>
      </c>
      <c r="C49" s="16" t="s">
        <v>124</v>
      </c>
      <c r="D49" s="16" t="s">
        <v>9</v>
      </c>
      <c r="E49" s="17" t="s">
        <v>237</v>
      </c>
      <c r="F49" s="18" t="s">
        <v>198</v>
      </c>
      <c r="G49" s="16">
        <v>11</v>
      </c>
      <c r="H49" s="19">
        <f>VLOOKUP(F49,[1]Invoice!$F$5:$H$30,3,FALSE)</f>
        <v>41</v>
      </c>
      <c r="I49" s="19">
        <f>G49*H49</f>
        <v>451</v>
      </c>
      <c r="J49" s="20" t="s">
        <v>284</v>
      </c>
    </row>
    <row r="50" spans="1:10" s="4" customFormat="1" ht="15" customHeight="1">
      <c r="A50" s="15">
        <f t="shared" si="0"/>
        <v>47</v>
      </c>
      <c r="B50" s="16" t="s">
        <v>8</v>
      </c>
      <c r="C50" s="16" t="s">
        <v>184</v>
      </c>
      <c r="D50" s="16" t="s">
        <v>87</v>
      </c>
      <c r="E50" s="17" t="s">
        <v>237</v>
      </c>
      <c r="F50" s="18" t="s">
        <v>200</v>
      </c>
      <c r="G50" s="16">
        <v>7</v>
      </c>
      <c r="H50" s="19">
        <f>VLOOKUP(F50,[1]Invoice!$F$5:$H$30,3,FALSE)</f>
        <v>27</v>
      </c>
      <c r="I50" s="19">
        <f>G50*H50</f>
        <v>189</v>
      </c>
      <c r="J50" s="20" t="s">
        <v>254</v>
      </c>
    </row>
    <row r="51" spans="1:10" s="4" customFormat="1" ht="15" customHeight="1">
      <c r="A51" s="15">
        <f t="shared" si="0"/>
        <v>48</v>
      </c>
      <c r="B51" s="16" t="s">
        <v>8</v>
      </c>
      <c r="C51" s="16" t="s">
        <v>183</v>
      </c>
      <c r="D51" s="16" t="s">
        <v>86</v>
      </c>
      <c r="E51" s="17" t="s">
        <v>237</v>
      </c>
      <c r="F51" s="18" t="s">
        <v>221</v>
      </c>
      <c r="G51" s="16">
        <v>8</v>
      </c>
      <c r="H51" s="19">
        <f>VLOOKUP(F51,[3]Invoice!$E$4:$H$50,4,FALSE)</f>
        <v>41</v>
      </c>
      <c r="I51" s="19">
        <f>G51*H51</f>
        <v>328</v>
      </c>
      <c r="J51" s="20" t="s">
        <v>280</v>
      </c>
    </row>
    <row r="52" spans="1:10" s="4" customFormat="1" ht="15" customHeight="1">
      <c r="A52" s="15">
        <f t="shared" si="0"/>
        <v>49</v>
      </c>
      <c r="B52" s="16" t="s">
        <v>8</v>
      </c>
      <c r="C52" s="16" t="s">
        <v>182</v>
      </c>
      <c r="D52" s="16" t="s">
        <v>85</v>
      </c>
      <c r="E52" s="17" t="s">
        <v>237</v>
      </c>
      <c r="F52" s="18" t="s">
        <v>218</v>
      </c>
      <c r="G52" s="16">
        <v>26</v>
      </c>
      <c r="H52" s="19">
        <f>VLOOKUP(F52,[2]Invoice!$F$5:$H$42,3,FALSE)</f>
        <v>53</v>
      </c>
      <c r="I52" s="19">
        <f>G52*H52</f>
        <v>1378</v>
      </c>
      <c r="J52" s="20" t="s">
        <v>283</v>
      </c>
    </row>
    <row r="53" spans="1:10" s="4" customFormat="1" ht="15" customHeight="1">
      <c r="A53" s="15">
        <f t="shared" si="0"/>
        <v>50</v>
      </c>
      <c r="B53" s="16" t="s">
        <v>96</v>
      </c>
      <c r="C53" s="16" t="s">
        <v>187</v>
      </c>
      <c r="D53" s="16" t="s">
        <v>97</v>
      </c>
      <c r="E53" s="17" t="s">
        <v>237</v>
      </c>
      <c r="F53" s="18" t="s">
        <v>198</v>
      </c>
      <c r="G53" s="16">
        <v>57</v>
      </c>
      <c r="H53" s="19">
        <f>VLOOKUP(F53,[1]Invoice!$F$5:$H$30,3,FALSE)</f>
        <v>41</v>
      </c>
      <c r="I53" s="19">
        <f>G53*H53</f>
        <v>2337</v>
      </c>
      <c r="J53" s="20" t="s">
        <v>250</v>
      </c>
    </row>
    <row r="54" spans="1:10" s="4" customFormat="1" ht="15" customHeight="1">
      <c r="A54" s="15">
        <f t="shared" si="0"/>
        <v>51</v>
      </c>
      <c r="B54" s="16" t="s">
        <v>98</v>
      </c>
      <c r="C54" s="16" t="s">
        <v>188</v>
      </c>
      <c r="D54" s="16" t="s">
        <v>99</v>
      </c>
      <c r="E54" s="17" t="s">
        <v>237</v>
      </c>
      <c r="F54" s="18" t="s">
        <v>198</v>
      </c>
      <c r="G54" s="16">
        <v>3</v>
      </c>
      <c r="H54" s="19">
        <f>VLOOKUP(F54,[1]Invoice!$F$5:$H$30,3,FALSE)</f>
        <v>41</v>
      </c>
      <c r="I54" s="19">
        <f>G54*H54</f>
        <v>123</v>
      </c>
      <c r="J54" s="20" t="s">
        <v>250</v>
      </c>
    </row>
    <row r="55" spans="1:10" s="4" customFormat="1" ht="15" customHeight="1">
      <c r="A55" s="15">
        <f t="shared" si="0"/>
        <v>52</v>
      </c>
      <c r="B55" s="16" t="s">
        <v>65</v>
      </c>
      <c r="C55" s="16" t="s">
        <v>167</v>
      </c>
      <c r="D55" s="16" t="s">
        <v>66</v>
      </c>
      <c r="E55" s="17" t="s">
        <v>237</v>
      </c>
      <c r="F55" s="18" t="s">
        <v>223</v>
      </c>
      <c r="G55" s="16">
        <v>3</v>
      </c>
      <c r="H55" s="19">
        <v>27</v>
      </c>
      <c r="I55" s="19">
        <f>G55*H55</f>
        <v>81</v>
      </c>
      <c r="J55" s="20" t="s">
        <v>285</v>
      </c>
    </row>
    <row r="56" spans="1:10" s="4" customFormat="1" ht="15" customHeight="1">
      <c r="A56" s="15">
        <f t="shared" si="0"/>
        <v>53</v>
      </c>
      <c r="B56" s="16" t="s">
        <v>65</v>
      </c>
      <c r="C56" s="16" t="s">
        <v>181</v>
      </c>
      <c r="D56" s="16" t="s">
        <v>84</v>
      </c>
      <c r="E56" s="17" t="s">
        <v>237</v>
      </c>
      <c r="F56" s="18" t="s">
        <v>228</v>
      </c>
      <c r="G56" s="16">
        <v>6</v>
      </c>
      <c r="H56" s="19">
        <v>53</v>
      </c>
      <c r="I56" s="19">
        <f>G56*H56</f>
        <v>318</v>
      </c>
      <c r="J56" s="20" t="s">
        <v>286</v>
      </c>
    </row>
    <row r="57" spans="1:10" s="4" customFormat="1" ht="15" customHeight="1">
      <c r="A57" s="15">
        <f t="shared" si="0"/>
        <v>54</v>
      </c>
      <c r="B57" s="16" t="s">
        <v>65</v>
      </c>
      <c r="C57" s="16" t="s">
        <v>180</v>
      </c>
      <c r="D57" s="16" t="s">
        <v>83</v>
      </c>
      <c r="E57" s="17" t="s">
        <v>237</v>
      </c>
      <c r="F57" s="18" t="s">
        <v>225</v>
      </c>
      <c r="G57" s="16">
        <v>9</v>
      </c>
      <c r="H57" s="19">
        <v>53</v>
      </c>
      <c r="I57" s="19">
        <f>G57*H57</f>
        <v>477</v>
      </c>
      <c r="J57" s="20" t="s">
        <v>287</v>
      </c>
    </row>
    <row r="58" spans="1:10" s="4" customFormat="1" ht="15" customHeight="1">
      <c r="A58" s="15">
        <f t="shared" si="0"/>
        <v>55</v>
      </c>
      <c r="B58" s="16" t="s">
        <v>65</v>
      </c>
      <c r="C58" s="16" t="s">
        <v>178</v>
      </c>
      <c r="D58" s="16" t="s">
        <v>81</v>
      </c>
      <c r="E58" s="17" t="s">
        <v>237</v>
      </c>
      <c r="F58" s="18" t="s">
        <v>195</v>
      </c>
      <c r="G58" s="16">
        <v>11</v>
      </c>
      <c r="H58" s="19">
        <v>53</v>
      </c>
      <c r="I58" s="19">
        <f>G58*H58</f>
        <v>583</v>
      </c>
      <c r="J58" s="20" t="s">
        <v>288</v>
      </c>
    </row>
    <row r="59" spans="1:10" s="4" customFormat="1" ht="15" customHeight="1">
      <c r="A59" s="15">
        <f t="shared" si="0"/>
        <v>56</v>
      </c>
      <c r="B59" s="16" t="s">
        <v>65</v>
      </c>
      <c r="C59" s="16" t="s">
        <v>179</v>
      </c>
      <c r="D59" s="16" t="s">
        <v>82</v>
      </c>
      <c r="E59" s="17" t="s">
        <v>237</v>
      </c>
      <c r="F59" s="18" t="s">
        <v>227</v>
      </c>
      <c r="G59" s="16">
        <v>11</v>
      </c>
      <c r="H59" s="19">
        <v>53</v>
      </c>
      <c r="I59" s="19">
        <f>G59*H59</f>
        <v>583</v>
      </c>
      <c r="J59" s="20" t="s">
        <v>289</v>
      </c>
    </row>
    <row r="60" spans="1:10" s="4" customFormat="1" ht="15" customHeight="1">
      <c r="A60" s="15">
        <f t="shared" si="0"/>
        <v>57</v>
      </c>
      <c r="B60" s="16" t="s">
        <v>65</v>
      </c>
      <c r="C60" s="16" t="s">
        <v>177</v>
      </c>
      <c r="D60" s="16" t="s">
        <v>80</v>
      </c>
      <c r="E60" s="17" t="s">
        <v>237</v>
      </c>
      <c r="F60" s="18" t="s">
        <v>226</v>
      </c>
      <c r="G60" s="16">
        <v>32</v>
      </c>
      <c r="H60" s="19">
        <v>53</v>
      </c>
      <c r="I60" s="19">
        <f>G60*H60</f>
        <v>1696</v>
      </c>
      <c r="J60" s="20" t="s">
        <v>290</v>
      </c>
    </row>
    <row r="61" spans="1:10" s="4" customFormat="1" ht="15" customHeight="1">
      <c r="A61" s="15">
        <f t="shared" si="0"/>
        <v>58</v>
      </c>
      <c r="B61" s="16" t="s">
        <v>65</v>
      </c>
      <c r="C61" s="16" t="s">
        <v>171</v>
      </c>
      <c r="D61" s="16" t="s">
        <v>73</v>
      </c>
      <c r="E61" s="17" t="s">
        <v>237</v>
      </c>
      <c r="F61" s="18" t="s">
        <v>224</v>
      </c>
      <c r="G61" s="16">
        <v>9</v>
      </c>
      <c r="H61" s="19">
        <v>53</v>
      </c>
      <c r="I61" s="19">
        <f>G61*H61</f>
        <v>477</v>
      </c>
      <c r="J61" s="20" t="s">
        <v>291</v>
      </c>
    </row>
    <row r="62" spans="1:10" s="4" customFormat="1" ht="15" customHeight="1">
      <c r="A62" s="15">
        <f t="shared" si="0"/>
        <v>59</v>
      </c>
      <c r="B62" s="16" t="s">
        <v>77</v>
      </c>
      <c r="C62" s="16" t="s">
        <v>91</v>
      </c>
      <c r="D62" s="16" t="s">
        <v>92</v>
      </c>
      <c r="E62" s="17" t="s">
        <v>237</v>
      </c>
      <c r="F62" s="18" t="s">
        <v>292</v>
      </c>
      <c r="G62" s="16">
        <v>7</v>
      </c>
      <c r="H62" s="19">
        <v>53</v>
      </c>
      <c r="I62" s="19">
        <f>G62*H62</f>
        <v>371</v>
      </c>
      <c r="J62" s="20" t="s">
        <v>293</v>
      </c>
    </row>
    <row r="63" spans="1:10" s="4" customFormat="1" ht="15" customHeight="1">
      <c r="A63" s="15">
        <f t="shared" si="0"/>
        <v>60</v>
      </c>
      <c r="B63" s="16" t="s">
        <v>77</v>
      </c>
      <c r="C63" s="16" t="s">
        <v>175</v>
      </c>
      <c r="D63" s="16" t="s">
        <v>78</v>
      </c>
      <c r="E63" s="17" t="s">
        <v>237</v>
      </c>
      <c r="F63" s="18" t="s">
        <v>223</v>
      </c>
      <c r="G63" s="16">
        <v>23</v>
      </c>
      <c r="H63" s="19">
        <v>27</v>
      </c>
      <c r="I63" s="19">
        <f>G63*H63</f>
        <v>621</v>
      </c>
      <c r="J63" s="20" t="s">
        <v>294</v>
      </c>
    </row>
    <row r="64" spans="1:10" s="4" customFormat="1" ht="15" customHeight="1">
      <c r="A64" s="15">
        <f t="shared" si="0"/>
        <v>61</v>
      </c>
      <c r="B64" s="16" t="s">
        <v>71</v>
      </c>
      <c r="C64" s="16" t="s">
        <v>93</v>
      </c>
      <c r="D64" s="16" t="s">
        <v>94</v>
      </c>
      <c r="E64" s="17" t="s">
        <v>237</v>
      </c>
      <c r="F64" s="18" t="s">
        <v>229</v>
      </c>
      <c r="G64" s="16">
        <v>12</v>
      </c>
      <c r="H64" s="19">
        <v>53</v>
      </c>
      <c r="I64" s="19">
        <f>G64*H64</f>
        <v>636</v>
      </c>
      <c r="J64" s="20" t="s">
        <v>295</v>
      </c>
    </row>
    <row r="65" spans="1:10" s="4" customFormat="1" ht="15" customHeight="1">
      <c r="A65" s="15">
        <f t="shared" si="0"/>
        <v>62</v>
      </c>
      <c r="B65" s="16" t="s">
        <v>71</v>
      </c>
      <c r="C65" s="16" t="s">
        <v>176</v>
      </c>
      <c r="D65" s="16" t="s">
        <v>79</v>
      </c>
      <c r="E65" s="17" t="s">
        <v>237</v>
      </c>
      <c r="F65" s="18" t="s">
        <v>223</v>
      </c>
      <c r="G65" s="16">
        <v>125</v>
      </c>
      <c r="H65" s="19">
        <v>27</v>
      </c>
      <c r="I65" s="19">
        <f>G65*H65</f>
        <v>3375</v>
      </c>
      <c r="J65" s="20" t="s">
        <v>296</v>
      </c>
    </row>
    <row r="66" spans="1:10" s="4" customFormat="1" ht="15" customHeight="1">
      <c r="A66" s="15">
        <f t="shared" si="0"/>
        <v>63</v>
      </c>
      <c r="B66" s="16" t="s">
        <v>71</v>
      </c>
      <c r="C66" s="16" t="s">
        <v>174</v>
      </c>
      <c r="D66" s="16" t="s">
        <v>76</v>
      </c>
      <c r="E66" s="17" t="s">
        <v>237</v>
      </c>
      <c r="F66" s="18" t="s">
        <v>205</v>
      </c>
      <c r="G66" s="16">
        <v>17</v>
      </c>
      <c r="H66" s="19">
        <f>VLOOKUP(F66,[1]Invoice!$F$5:$H$30,3,FALSE)</f>
        <v>27</v>
      </c>
      <c r="I66" s="19">
        <f>G66*H66</f>
        <v>459</v>
      </c>
      <c r="J66" s="20" t="s">
        <v>258</v>
      </c>
    </row>
    <row r="67" spans="1:10" s="4" customFormat="1" ht="15" customHeight="1">
      <c r="A67" s="15">
        <f t="shared" si="0"/>
        <v>64</v>
      </c>
      <c r="B67" s="16" t="s">
        <v>71</v>
      </c>
      <c r="C67" s="16" t="s">
        <v>173</v>
      </c>
      <c r="D67" s="16" t="s">
        <v>75</v>
      </c>
      <c r="E67" s="17" t="s">
        <v>237</v>
      </c>
      <c r="F67" s="18" t="s">
        <v>225</v>
      </c>
      <c r="G67" s="16">
        <v>70</v>
      </c>
      <c r="H67" s="19">
        <v>53</v>
      </c>
      <c r="I67" s="19">
        <f>G67*H67</f>
        <v>3710</v>
      </c>
      <c r="J67" s="20" t="s">
        <v>297</v>
      </c>
    </row>
    <row r="68" spans="1:10" s="4" customFormat="1" ht="15" customHeight="1">
      <c r="A68" s="15">
        <f t="shared" si="0"/>
        <v>65</v>
      </c>
      <c r="B68" s="16" t="s">
        <v>71</v>
      </c>
      <c r="C68" s="16" t="s">
        <v>172</v>
      </c>
      <c r="D68" s="16" t="s">
        <v>74</v>
      </c>
      <c r="E68" s="17" t="s">
        <v>237</v>
      </c>
      <c r="F68" s="18" t="s">
        <v>200</v>
      </c>
      <c r="G68" s="16">
        <v>12</v>
      </c>
      <c r="H68" s="19">
        <f>VLOOKUP(F68,[1]Invoice!$F$5:$H$30,3,FALSE)</f>
        <v>27</v>
      </c>
      <c r="I68" s="19">
        <f>G68*H68</f>
        <v>324</v>
      </c>
      <c r="J68" s="20" t="s">
        <v>254</v>
      </c>
    </row>
    <row r="69" spans="1:10" s="4" customFormat="1" ht="15" customHeight="1">
      <c r="A69" s="15">
        <f t="shared" si="0"/>
        <v>66</v>
      </c>
      <c r="B69" s="16" t="s">
        <v>71</v>
      </c>
      <c r="C69" s="16" t="s">
        <v>170</v>
      </c>
      <c r="D69" s="16" t="s">
        <v>72</v>
      </c>
      <c r="E69" s="17" t="s">
        <v>237</v>
      </c>
      <c r="F69" s="18" t="s">
        <v>217</v>
      </c>
      <c r="G69" s="16">
        <v>57</v>
      </c>
      <c r="H69" s="19">
        <f>VLOOKUP(F69,[1]Invoice!$F$5:$H$30,3,FALSE)</f>
        <v>53</v>
      </c>
      <c r="I69" s="19">
        <f>G69*H69</f>
        <v>3021</v>
      </c>
      <c r="J69" s="20" t="s">
        <v>261</v>
      </c>
    </row>
    <row r="70" spans="1:10" s="4" customFormat="1" ht="15" customHeight="1">
      <c r="A70" s="15">
        <f t="shared" ref="A70:A99" si="1">A69+1</f>
        <v>67</v>
      </c>
      <c r="B70" s="16" t="s">
        <v>1</v>
      </c>
      <c r="C70" s="16" t="s">
        <v>298</v>
      </c>
      <c r="D70" s="16" t="s">
        <v>299</v>
      </c>
      <c r="E70" s="17" t="s">
        <v>237</v>
      </c>
      <c r="F70" s="18" t="s">
        <v>300</v>
      </c>
      <c r="G70" s="16">
        <v>40</v>
      </c>
      <c r="H70" s="19">
        <v>27</v>
      </c>
      <c r="I70" s="19">
        <f>G70*H70</f>
        <v>1080</v>
      </c>
      <c r="J70" s="20" t="s">
        <v>301</v>
      </c>
    </row>
    <row r="71" spans="1:10" s="4" customFormat="1" ht="15" customHeight="1">
      <c r="A71" s="15">
        <f t="shared" si="1"/>
        <v>68</v>
      </c>
      <c r="B71" s="16" t="s">
        <v>1</v>
      </c>
      <c r="C71" s="16" t="s">
        <v>302</v>
      </c>
      <c r="D71" s="16" t="s">
        <v>303</v>
      </c>
      <c r="E71" s="17" t="s">
        <v>237</v>
      </c>
      <c r="F71" s="18" t="s">
        <v>304</v>
      </c>
      <c r="G71" s="16">
        <v>26</v>
      </c>
      <c r="H71" s="19">
        <v>53</v>
      </c>
      <c r="I71" s="19">
        <f>G71*H71</f>
        <v>1378</v>
      </c>
      <c r="J71" s="20" t="s">
        <v>305</v>
      </c>
    </row>
    <row r="72" spans="1:10" s="4" customFormat="1" ht="15" customHeight="1">
      <c r="A72" s="15">
        <f t="shared" si="1"/>
        <v>69</v>
      </c>
      <c r="B72" s="16" t="s">
        <v>1</v>
      </c>
      <c r="C72" s="16" t="s">
        <v>119</v>
      </c>
      <c r="D72" s="16" t="s">
        <v>120</v>
      </c>
      <c r="E72" s="17" t="s">
        <v>237</v>
      </c>
      <c r="F72" s="18" t="s">
        <v>236</v>
      </c>
      <c r="G72" s="16">
        <v>20</v>
      </c>
      <c r="H72" s="19">
        <v>53</v>
      </c>
      <c r="I72" s="19">
        <f>G72*H72</f>
        <v>1060</v>
      </c>
      <c r="J72" s="20" t="s">
        <v>306</v>
      </c>
    </row>
    <row r="73" spans="1:10" s="4" customFormat="1" ht="15" customHeight="1">
      <c r="A73" s="15">
        <f t="shared" si="1"/>
        <v>70</v>
      </c>
      <c r="B73" s="16" t="s">
        <v>1</v>
      </c>
      <c r="C73" s="16" t="s">
        <v>307</v>
      </c>
      <c r="D73" s="16" t="s">
        <v>308</v>
      </c>
      <c r="E73" s="17" t="s">
        <v>237</v>
      </c>
      <c r="F73" s="18" t="s">
        <v>309</v>
      </c>
      <c r="G73" s="16">
        <v>54</v>
      </c>
      <c r="H73" s="19">
        <v>53</v>
      </c>
      <c r="I73" s="19">
        <f>G73*H73</f>
        <v>2862</v>
      </c>
      <c r="J73" s="20" t="s">
        <v>310</v>
      </c>
    </row>
    <row r="74" spans="1:10" s="4" customFormat="1" ht="15" customHeight="1">
      <c r="A74" s="15">
        <f t="shared" si="1"/>
        <v>71</v>
      </c>
      <c r="B74" s="16" t="s">
        <v>1</v>
      </c>
      <c r="C74" s="16" t="s">
        <v>2</v>
      </c>
      <c r="D74" s="16" t="s">
        <v>3</v>
      </c>
      <c r="E74" s="17" t="s">
        <v>237</v>
      </c>
      <c r="F74" s="18" t="s">
        <v>195</v>
      </c>
      <c r="G74" s="16">
        <v>67</v>
      </c>
      <c r="H74" s="19">
        <v>53</v>
      </c>
      <c r="I74" s="19">
        <f>G74*H74</f>
        <v>3551</v>
      </c>
      <c r="J74" s="20" t="s">
        <v>288</v>
      </c>
    </row>
    <row r="75" spans="1:10" s="4" customFormat="1" ht="15" customHeight="1">
      <c r="A75" s="15">
        <f t="shared" si="1"/>
        <v>72</v>
      </c>
      <c r="B75" s="16" t="s">
        <v>1</v>
      </c>
      <c r="C75" s="16" t="s">
        <v>311</v>
      </c>
      <c r="D75" s="16" t="s">
        <v>312</v>
      </c>
      <c r="E75" s="17" t="s">
        <v>237</v>
      </c>
      <c r="F75" s="18" t="s">
        <v>313</v>
      </c>
      <c r="G75" s="16">
        <v>28</v>
      </c>
      <c r="H75" s="19">
        <v>53</v>
      </c>
      <c r="I75" s="19">
        <f>G75*H75</f>
        <v>1484</v>
      </c>
      <c r="J75" s="20" t="s">
        <v>314</v>
      </c>
    </row>
    <row r="76" spans="1:10" s="4" customFormat="1" ht="15" customHeight="1">
      <c r="A76" s="15">
        <f t="shared" si="1"/>
        <v>73</v>
      </c>
      <c r="B76" s="16" t="s">
        <v>1</v>
      </c>
      <c r="C76" s="16" t="s">
        <v>315</v>
      </c>
      <c r="D76" s="16" t="s">
        <v>316</v>
      </c>
      <c r="E76" s="17" t="s">
        <v>237</v>
      </c>
      <c r="F76" s="18" t="s">
        <v>223</v>
      </c>
      <c r="G76" s="16">
        <v>10</v>
      </c>
      <c r="H76" s="19">
        <v>27</v>
      </c>
      <c r="I76" s="19">
        <f>G76*H76</f>
        <v>270</v>
      </c>
      <c r="J76" s="20" t="s">
        <v>294</v>
      </c>
    </row>
    <row r="77" spans="1:10" s="4" customFormat="1" ht="15" customHeight="1">
      <c r="A77" s="15">
        <f t="shared" si="1"/>
        <v>74</v>
      </c>
      <c r="B77" s="16" t="s">
        <v>1</v>
      </c>
      <c r="C77" s="16" t="s">
        <v>317</v>
      </c>
      <c r="D77" s="16" t="s">
        <v>318</v>
      </c>
      <c r="E77" s="17" t="s">
        <v>237</v>
      </c>
      <c r="F77" s="18" t="s">
        <v>223</v>
      </c>
      <c r="G77" s="16">
        <v>40</v>
      </c>
      <c r="H77" s="19">
        <v>27</v>
      </c>
      <c r="I77" s="19">
        <f>G77*H77</f>
        <v>1080</v>
      </c>
      <c r="J77" s="20" t="s">
        <v>319</v>
      </c>
    </row>
    <row r="78" spans="1:10" s="4" customFormat="1" ht="15" customHeight="1">
      <c r="A78" s="15">
        <f t="shared" si="1"/>
        <v>75</v>
      </c>
      <c r="B78" s="16" t="s">
        <v>1</v>
      </c>
      <c r="C78" s="16" t="s">
        <v>320</v>
      </c>
      <c r="D78" s="16" t="s">
        <v>321</v>
      </c>
      <c r="E78" s="17" t="s">
        <v>237</v>
      </c>
      <c r="F78" s="18" t="s">
        <v>223</v>
      </c>
      <c r="G78" s="16">
        <v>30</v>
      </c>
      <c r="H78" s="19">
        <v>27</v>
      </c>
      <c r="I78" s="19">
        <f>G78*H78</f>
        <v>810</v>
      </c>
      <c r="J78" s="20" t="s">
        <v>322</v>
      </c>
    </row>
    <row r="79" spans="1:10" s="4" customFormat="1" ht="15" customHeight="1">
      <c r="A79" s="15">
        <f t="shared" si="1"/>
        <v>76</v>
      </c>
      <c r="B79" s="16" t="s">
        <v>1</v>
      </c>
      <c r="C79" s="16" t="s">
        <v>323</v>
      </c>
      <c r="D79" s="16" t="s">
        <v>324</v>
      </c>
      <c r="E79" s="17" t="s">
        <v>237</v>
      </c>
      <c r="F79" s="18" t="s">
        <v>223</v>
      </c>
      <c r="G79" s="16">
        <v>76</v>
      </c>
      <c r="H79" s="19">
        <v>27</v>
      </c>
      <c r="I79" s="19">
        <f>G79*H79</f>
        <v>2052</v>
      </c>
      <c r="J79" s="20" t="s">
        <v>325</v>
      </c>
    </row>
    <row r="80" spans="1:10" s="4" customFormat="1" ht="15" customHeight="1">
      <c r="A80" s="15">
        <f t="shared" si="1"/>
        <v>77</v>
      </c>
      <c r="B80" s="16" t="s">
        <v>1</v>
      </c>
      <c r="C80" s="16" t="s">
        <v>326</v>
      </c>
      <c r="D80" s="16" t="s">
        <v>327</v>
      </c>
      <c r="E80" s="17" t="s">
        <v>237</v>
      </c>
      <c r="F80" s="18" t="s">
        <v>223</v>
      </c>
      <c r="G80" s="16">
        <v>210</v>
      </c>
      <c r="H80" s="19">
        <v>27</v>
      </c>
      <c r="I80" s="19">
        <f>G80*H80</f>
        <v>5670</v>
      </c>
      <c r="J80" s="20" t="s">
        <v>328</v>
      </c>
    </row>
    <row r="81" spans="1:10" s="4" customFormat="1" ht="15" customHeight="1">
      <c r="A81" s="15">
        <f t="shared" si="1"/>
        <v>78</v>
      </c>
      <c r="B81" s="16" t="s">
        <v>1</v>
      </c>
      <c r="C81" s="16" t="s">
        <v>329</v>
      </c>
      <c r="D81" s="16" t="s">
        <v>330</v>
      </c>
      <c r="E81" s="17" t="s">
        <v>237</v>
      </c>
      <c r="F81" s="18" t="s">
        <v>331</v>
      </c>
      <c r="G81" s="16">
        <v>7</v>
      </c>
      <c r="H81" s="19">
        <v>53</v>
      </c>
      <c r="I81" s="19">
        <f>G81*H81</f>
        <v>371</v>
      </c>
      <c r="J81" s="20" t="s">
        <v>332</v>
      </c>
    </row>
    <row r="82" spans="1:10" s="4" customFormat="1" ht="15" customHeight="1">
      <c r="A82" s="15">
        <f t="shared" si="1"/>
        <v>79</v>
      </c>
      <c r="B82" s="16" t="s">
        <v>1</v>
      </c>
      <c r="C82" s="16" t="s">
        <v>110</v>
      </c>
      <c r="D82" s="16" t="s">
        <v>111</v>
      </c>
      <c r="E82" s="17" t="s">
        <v>237</v>
      </c>
      <c r="F82" s="18" t="s">
        <v>234</v>
      </c>
      <c r="G82" s="16">
        <v>19</v>
      </c>
      <c r="H82" s="19">
        <v>53</v>
      </c>
      <c r="I82" s="19">
        <f>G82*H82</f>
        <v>1007</v>
      </c>
      <c r="J82" s="20" t="s">
        <v>333</v>
      </c>
    </row>
    <row r="83" spans="1:10" s="4" customFormat="1" ht="15" customHeight="1">
      <c r="A83" s="15">
        <f t="shared" si="1"/>
        <v>80</v>
      </c>
      <c r="B83" s="16" t="s">
        <v>1</v>
      </c>
      <c r="C83" s="16" t="s">
        <v>106</v>
      </c>
      <c r="D83" s="16" t="s">
        <v>107</v>
      </c>
      <c r="E83" s="17" t="s">
        <v>237</v>
      </c>
      <c r="F83" s="18" t="s">
        <v>203</v>
      </c>
      <c r="G83" s="16">
        <v>30</v>
      </c>
      <c r="H83" s="19">
        <v>53</v>
      </c>
      <c r="I83" s="19">
        <f>G83*H83</f>
        <v>1590</v>
      </c>
      <c r="J83" s="20" t="s">
        <v>334</v>
      </c>
    </row>
    <row r="84" spans="1:10" s="4" customFormat="1" ht="15" customHeight="1">
      <c r="A84" s="15">
        <f t="shared" si="1"/>
        <v>81</v>
      </c>
      <c r="B84" s="16" t="s">
        <v>1</v>
      </c>
      <c r="C84" s="16" t="s">
        <v>68</v>
      </c>
      <c r="D84" s="16" t="s">
        <v>69</v>
      </c>
      <c r="E84" s="17" t="s">
        <v>237</v>
      </c>
      <c r="F84" s="18" t="s">
        <v>200</v>
      </c>
      <c r="G84" s="16">
        <v>3</v>
      </c>
      <c r="H84" s="19">
        <f>VLOOKUP(F84,[1]Invoice!$F$5:$H$30,3,FALSE)</f>
        <v>27</v>
      </c>
      <c r="I84" s="19">
        <f>G84*H84</f>
        <v>81</v>
      </c>
      <c r="J84" s="20" t="s">
        <v>335</v>
      </c>
    </row>
    <row r="85" spans="1:10" s="4" customFormat="1" ht="15" customHeight="1">
      <c r="A85" s="15">
        <f t="shared" si="1"/>
        <v>82</v>
      </c>
      <c r="B85" s="16" t="s">
        <v>1</v>
      </c>
      <c r="C85" s="16" t="s">
        <v>4</v>
      </c>
      <c r="D85" s="16" t="s">
        <v>5</v>
      </c>
      <c r="E85" s="17" t="s">
        <v>237</v>
      </c>
      <c r="F85" s="18" t="s">
        <v>196</v>
      </c>
      <c r="G85" s="16">
        <v>15</v>
      </c>
      <c r="H85" s="19">
        <v>53</v>
      </c>
      <c r="I85" s="19">
        <f>G85*H85</f>
        <v>795</v>
      </c>
      <c r="J85" s="20" t="s">
        <v>336</v>
      </c>
    </row>
    <row r="86" spans="1:10" s="4" customFormat="1" ht="15" customHeight="1">
      <c r="A86" s="15">
        <f t="shared" si="1"/>
        <v>83</v>
      </c>
      <c r="B86" s="16" t="s">
        <v>1</v>
      </c>
      <c r="C86" s="16" t="s">
        <v>6</v>
      </c>
      <c r="D86" s="16" t="s">
        <v>7</v>
      </c>
      <c r="E86" s="17" t="s">
        <v>237</v>
      </c>
      <c r="F86" s="18" t="s">
        <v>197</v>
      </c>
      <c r="G86" s="16">
        <v>8</v>
      </c>
      <c r="H86" s="19">
        <v>53</v>
      </c>
      <c r="I86" s="19">
        <f>G86*H86</f>
        <v>424</v>
      </c>
      <c r="J86" s="20" t="s">
        <v>274</v>
      </c>
    </row>
    <row r="87" spans="1:10" s="4" customFormat="1" ht="15" customHeight="1">
      <c r="A87" s="15">
        <f t="shared" si="1"/>
        <v>84</v>
      </c>
      <c r="B87" s="16" t="s">
        <v>1</v>
      </c>
      <c r="C87" s="16" t="s">
        <v>104</v>
      </c>
      <c r="D87" s="16" t="s">
        <v>105</v>
      </c>
      <c r="E87" s="17" t="s">
        <v>237</v>
      </c>
      <c r="F87" s="18" t="s">
        <v>232</v>
      </c>
      <c r="G87" s="16">
        <v>11</v>
      </c>
      <c r="H87" s="19">
        <v>53</v>
      </c>
      <c r="I87" s="19">
        <f>G87*H87</f>
        <v>583</v>
      </c>
      <c r="J87" s="20" t="s">
        <v>337</v>
      </c>
    </row>
    <row r="88" spans="1:10" ht="15" customHeight="1">
      <c r="A88" s="15">
        <f t="shared" si="1"/>
        <v>85</v>
      </c>
      <c r="B88" s="16" t="s">
        <v>1</v>
      </c>
      <c r="C88" s="16" t="s">
        <v>88</v>
      </c>
      <c r="D88" s="16" t="s">
        <v>89</v>
      </c>
      <c r="E88" s="17" t="s">
        <v>237</v>
      </c>
      <c r="F88" s="18" t="s">
        <v>224</v>
      </c>
      <c r="G88" s="16">
        <v>20</v>
      </c>
      <c r="H88" s="19">
        <v>53</v>
      </c>
      <c r="I88" s="19">
        <f>G88*H88</f>
        <v>1060</v>
      </c>
      <c r="J88" s="20" t="s">
        <v>291</v>
      </c>
    </row>
    <row r="89" spans="1:10" ht="15" customHeight="1">
      <c r="A89" s="15">
        <f t="shared" si="1"/>
        <v>86</v>
      </c>
      <c r="B89" s="16" t="s">
        <v>1</v>
      </c>
      <c r="C89" s="16" t="s">
        <v>121</v>
      </c>
      <c r="D89" s="16" t="s">
        <v>122</v>
      </c>
      <c r="E89" s="17" t="s">
        <v>237</v>
      </c>
      <c r="F89" s="18" t="s">
        <v>211</v>
      </c>
      <c r="G89" s="16">
        <v>10</v>
      </c>
      <c r="H89" s="19">
        <v>53</v>
      </c>
      <c r="I89" s="19">
        <f>G89*H89</f>
        <v>530</v>
      </c>
      <c r="J89" s="20" t="s">
        <v>276</v>
      </c>
    </row>
    <row r="90" spans="1:10" ht="15" customHeight="1">
      <c r="A90" s="15">
        <f t="shared" si="1"/>
        <v>87</v>
      </c>
      <c r="B90" s="16" t="s">
        <v>1</v>
      </c>
      <c r="C90" s="16" t="s">
        <v>338</v>
      </c>
      <c r="D90" s="16" t="s">
        <v>339</v>
      </c>
      <c r="E90" s="17" t="s">
        <v>237</v>
      </c>
      <c r="F90" s="18" t="s">
        <v>199</v>
      </c>
      <c r="G90" s="16">
        <v>19</v>
      </c>
      <c r="H90" s="19">
        <v>53</v>
      </c>
      <c r="I90" s="19">
        <f>G90*H90</f>
        <v>1007</v>
      </c>
      <c r="J90" s="20" t="s">
        <v>275</v>
      </c>
    </row>
    <row r="91" spans="1:10" ht="15" customHeight="1">
      <c r="A91" s="15">
        <f t="shared" si="1"/>
        <v>88</v>
      </c>
      <c r="B91" s="16" t="s">
        <v>1</v>
      </c>
      <c r="C91" s="16" t="s">
        <v>169</v>
      </c>
      <c r="D91" s="16" t="s">
        <v>70</v>
      </c>
      <c r="E91" s="17" t="s">
        <v>237</v>
      </c>
      <c r="F91" s="18" t="s">
        <v>218</v>
      </c>
      <c r="G91" s="16">
        <v>22</v>
      </c>
      <c r="H91" s="19">
        <f>VLOOKUP(F91,[2]Invoice!$F$5:$H$42,3,FALSE)</f>
        <v>53</v>
      </c>
      <c r="I91" s="19">
        <f>G91*H91</f>
        <v>1166</v>
      </c>
      <c r="J91" s="20" t="s">
        <v>340</v>
      </c>
    </row>
    <row r="92" spans="1:10" ht="15" customHeight="1">
      <c r="A92" s="15">
        <f t="shared" si="1"/>
        <v>89</v>
      </c>
      <c r="B92" s="16" t="s">
        <v>112</v>
      </c>
      <c r="C92" s="16" t="s">
        <v>341</v>
      </c>
      <c r="D92" s="16" t="s">
        <v>342</v>
      </c>
      <c r="E92" s="17" t="s">
        <v>237</v>
      </c>
      <c r="F92" s="18" t="s">
        <v>223</v>
      </c>
      <c r="G92" s="16">
        <v>10</v>
      </c>
      <c r="H92" s="19">
        <v>27</v>
      </c>
      <c r="I92" s="19">
        <f>G92*H92</f>
        <v>270</v>
      </c>
      <c r="J92" s="20" t="s">
        <v>319</v>
      </c>
    </row>
    <row r="93" spans="1:10" ht="15" customHeight="1">
      <c r="A93" s="15">
        <f t="shared" si="1"/>
        <v>90</v>
      </c>
      <c r="B93" s="16" t="s">
        <v>112</v>
      </c>
      <c r="C93" s="16" t="s">
        <v>113</v>
      </c>
      <c r="D93" s="16" t="s">
        <v>114</v>
      </c>
      <c r="E93" s="17" t="s">
        <v>237</v>
      </c>
      <c r="F93" s="18" t="s">
        <v>235</v>
      </c>
      <c r="G93" s="16">
        <v>6</v>
      </c>
      <c r="H93" s="19">
        <v>53</v>
      </c>
      <c r="I93" s="19">
        <f>G93*H93</f>
        <v>318</v>
      </c>
      <c r="J93" s="20" t="s">
        <v>343</v>
      </c>
    </row>
    <row r="94" spans="1:10" ht="15" customHeight="1">
      <c r="A94" s="15">
        <f t="shared" si="1"/>
        <v>91</v>
      </c>
      <c r="B94" s="16" t="s">
        <v>102</v>
      </c>
      <c r="C94" s="16" t="s">
        <v>190</v>
      </c>
      <c r="D94" s="16" t="s">
        <v>103</v>
      </c>
      <c r="E94" s="17" t="s">
        <v>237</v>
      </c>
      <c r="F94" s="18" t="s">
        <v>231</v>
      </c>
      <c r="G94" s="16">
        <v>17</v>
      </c>
      <c r="H94" s="19">
        <v>53</v>
      </c>
      <c r="I94" s="19">
        <f>G94*H94</f>
        <v>901</v>
      </c>
      <c r="J94" s="20" t="s">
        <v>344</v>
      </c>
    </row>
    <row r="95" spans="1:10" ht="15" customHeight="1">
      <c r="A95" s="15">
        <f t="shared" si="1"/>
        <v>92</v>
      </c>
      <c r="B95" s="16" t="s">
        <v>116</v>
      </c>
      <c r="C95" s="16" t="s">
        <v>193</v>
      </c>
      <c r="D95" s="16" t="s">
        <v>117</v>
      </c>
      <c r="E95" s="17" t="s">
        <v>237</v>
      </c>
      <c r="F95" s="18" t="s">
        <v>231</v>
      </c>
      <c r="G95" s="16">
        <v>9</v>
      </c>
      <c r="H95" s="19">
        <v>53</v>
      </c>
      <c r="I95" s="19">
        <f>G95*H95</f>
        <v>477</v>
      </c>
      <c r="J95" s="20" t="s">
        <v>344</v>
      </c>
    </row>
    <row r="96" spans="1:10" ht="15" customHeight="1">
      <c r="A96" s="15">
        <f t="shared" si="1"/>
        <v>93</v>
      </c>
      <c r="B96" s="16" t="s">
        <v>108</v>
      </c>
      <c r="C96" s="16" t="s">
        <v>194</v>
      </c>
      <c r="D96" s="16" t="s">
        <v>118</v>
      </c>
      <c r="E96" s="17" t="s">
        <v>237</v>
      </c>
      <c r="F96" s="18" t="s">
        <v>210</v>
      </c>
      <c r="G96" s="16">
        <v>13</v>
      </c>
      <c r="H96" s="19">
        <v>53</v>
      </c>
      <c r="I96" s="19">
        <f>G96*H96</f>
        <v>689</v>
      </c>
      <c r="J96" s="20" t="s">
        <v>251</v>
      </c>
    </row>
    <row r="97" spans="1:13" ht="15" customHeight="1">
      <c r="A97" s="15">
        <f t="shared" si="1"/>
        <v>94</v>
      </c>
      <c r="B97" s="16" t="s">
        <v>108</v>
      </c>
      <c r="C97" s="16" t="s">
        <v>192</v>
      </c>
      <c r="D97" s="16" t="s">
        <v>115</v>
      </c>
      <c r="E97" s="17" t="s">
        <v>237</v>
      </c>
      <c r="F97" s="18" t="s">
        <v>219</v>
      </c>
      <c r="G97" s="16">
        <v>6</v>
      </c>
      <c r="H97" s="19">
        <f>VLOOKUP(F97,[1]Invoice!$F$5:$H$30,3,FALSE)</f>
        <v>27</v>
      </c>
      <c r="I97" s="19">
        <f>G97*H97</f>
        <v>162</v>
      </c>
      <c r="J97" s="20" t="s">
        <v>278</v>
      </c>
    </row>
    <row r="98" spans="1:13" ht="15" customHeight="1">
      <c r="A98" s="15">
        <f t="shared" si="1"/>
        <v>95</v>
      </c>
      <c r="B98" s="16" t="s">
        <v>108</v>
      </c>
      <c r="C98" s="16" t="s">
        <v>191</v>
      </c>
      <c r="D98" s="16" t="s">
        <v>109</v>
      </c>
      <c r="E98" s="17" t="s">
        <v>237</v>
      </c>
      <c r="F98" s="18" t="s">
        <v>233</v>
      </c>
      <c r="G98" s="16">
        <v>14</v>
      </c>
      <c r="H98" s="19">
        <v>53</v>
      </c>
      <c r="I98" s="19">
        <f>G98*H98</f>
        <v>742</v>
      </c>
      <c r="J98" s="20" t="s">
        <v>345</v>
      </c>
    </row>
    <row r="99" spans="1:13" ht="15" customHeight="1">
      <c r="A99" s="15">
        <f t="shared" si="1"/>
        <v>96</v>
      </c>
      <c r="B99" s="16" t="s">
        <v>100</v>
      </c>
      <c r="C99" s="16" t="s">
        <v>189</v>
      </c>
      <c r="D99" s="16" t="s">
        <v>101</v>
      </c>
      <c r="E99" s="17" t="s">
        <v>237</v>
      </c>
      <c r="F99" s="18" t="s">
        <v>223</v>
      </c>
      <c r="G99" s="16">
        <v>31</v>
      </c>
      <c r="H99" s="19">
        <v>27</v>
      </c>
      <c r="I99" s="19">
        <f>G99*H99</f>
        <v>837</v>
      </c>
      <c r="J99" s="20" t="s">
        <v>346</v>
      </c>
    </row>
    <row r="100" spans="1:13">
      <c r="A100" s="27" t="s">
        <v>347</v>
      </c>
      <c r="B100" s="28"/>
      <c r="C100" s="28"/>
      <c r="D100" s="28"/>
      <c r="E100" s="28"/>
      <c r="F100" s="28"/>
      <c r="G100" s="28"/>
      <c r="H100" s="29"/>
      <c r="I100" s="30">
        <f>SUM(I4:I99)</f>
        <v>83954</v>
      </c>
      <c r="J100" s="31"/>
    </row>
    <row r="101" spans="1:13">
      <c r="A101" s="32"/>
      <c r="B101" s="33"/>
      <c r="C101" s="33"/>
      <c r="D101" s="33"/>
      <c r="E101" s="33"/>
      <c r="F101" s="34"/>
      <c r="G101" s="11">
        <f>SUM(G4:G99)</f>
        <v>1998</v>
      </c>
      <c r="H101" s="35"/>
      <c r="I101" s="35"/>
      <c r="J101" s="33"/>
    </row>
    <row r="102" spans="1:13" s="3" customFormat="1" ht="30" customHeight="1">
      <c r="A102" s="5" t="s">
        <v>348</v>
      </c>
      <c r="B102" s="5"/>
      <c r="C102" s="5"/>
      <c r="D102" s="5"/>
      <c r="E102" s="5"/>
      <c r="F102" s="5"/>
      <c r="G102" s="6"/>
      <c r="H102" s="6"/>
      <c r="I102" s="6"/>
      <c r="M102" s="1"/>
    </row>
    <row r="103" spans="1:13" s="3" customFormat="1" ht="30" customHeight="1">
      <c r="A103" s="5" t="s">
        <v>123</v>
      </c>
      <c r="B103" s="5"/>
      <c r="C103" s="5"/>
      <c r="D103" s="5"/>
      <c r="E103" s="5"/>
      <c r="F103" s="5"/>
      <c r="G103" s="6"/>
      <c r="H103" s="6"/>
      <c r="I103" s="6"/>
    </row>
  </sheetData>
  <sortState ref="B4:I87">
    <sortCondition ref="B4"/>
  </sortState>
  <mergeCells count="7">
    <mergeCell ref="A102:I102"/>
    <mergeCell ref="A103:I103"/>
    <mergeCell ref="A1:F1"/>
    <mergeCell ref="A2:F2"/>
    <mergeCell ref="G1:I1"/>
    <mergeCell ref="G2:I2"/>
    <mergeCell ref="A100:H100"/>
  </mergeCells>
  <conditionalFormatting sqref="C3:C1048576">
    <cfRule type="duplicateValues" dxfId="0" priority="1"/>
  </conditionalFormatting>
  <pageMargins left="0.47244094488188981" right="0.27559055118110237" top="0.82677165354330717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2024-09-25T13:50:22Z</cp:lastPrinted>
  <dcterms:created xsi:type="dcterms:W3CDTF">2024-09-11T10:44:17Z</dcterms:created>
  <dcterms:modified xsi:type="dcterms:W3CDTF">2024-09-25T13:50:22Z</dcterms:modified>
</cp:coreProperties>
</file>