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8" i="1"/>
  <c r="K12"/>
  <c r="H5"/>
  <c r="K5" s="1"/>
  <c r="H6"/>
  <c r="K6" s="1"/>
  <c r="H7"/>
  <c r="K7" s="1"/>
  <c r="H8"/>
  <c r="H9"/>
  <c r="K9" s="1"/>
  <c r="H10"/>
  <c r="K10" s="1"/>
  <c r="H11"/>
  <c r="K11" s="1"/>
  <c r="H12"/>
  <c r="H13"/>
  <c r="K13" s="1"/>
  <c r="H14"/>
  <c r="K14" s="1"/>
  <c r="H4"/>
  <c r="K4" s="1"/>
  <c r="K15" s="1"/>
</calcChain>
</file>

<file path=xl/sharedStrings.xml><?xml version="1.0" encoding="utf-8"?>
<sst xmlns="http://schemas.openxmlformats.org/spreadsheetml/2006/main" count="72" uniqueCount="49">
  <si>
    <t>INVOICE
ATC LOGISTICS,,8984191006
GST No:21CHVPB1842D2ZQ</t>
  </si>
  <si>
    <t>Case</t>
  </si>
  <si>
    <t>01/3/2024</t>
  </si>
  <si>
    <t>29246</t>
  </si>
  <si>
    <t>29336</t>
  </si>
  <si>
    <t>02/3/2024</t>
  </si>
  <si>
    <t>29369</t>
  </si>
  <si>
    <t>28/3/2024</t>
  </si>
  <si>
    <t>9788</t>
  </si>
  <si>
    <t>29/3/2024</t>
  </si>
  <si>
    <t>29819</t>
  </si>
  <si>
    <t>16/3/2024</t>
  </si>
  <si>
    <t>429620</t>
  </si>
  <si>
    <t>15/3/2024</t>
  </si>
  <si>
    <t>29583</t>
  </si>
  <si>
    <t>29603</t>
  </si>
  <si>
    <t>29606</t>
  </si>
  <si>
    <t>29350</t>
  </si>
  <si>
    <t>29598</t>
  </si>
  <si>
    <t>Kindly, verify &amp; confirm within 7 days, else GST will be filed by 20th March, 2024. 
GST to be paid by Consignor under Reverse Charge Mechanism(RCM) as per GST.</t>
  </si>
  <si>
    <t>Thanking you for your business.
ATC LOGISTICS</t>
  </si>
  <si>
    <t>SL</t>
  </si>
  <si>
    <t>DATE</t>
  </si>
  <si>
    <t>LR NO</t>
  </si>
  <si>
    <t>INV NO</t>
  </si>
  <si>
    <t>PG/CH/09222</t>
  </si>
  <si>
    <t>PG/CH/09228</t>
  </si>
  <si>
    <t>PG/CH/09315</t>
  </si>
  <si>
    <t>PG/CH/09842</t>
  </si>
  <si>
    <t>PG/CH/09899</t>
  </si>
  <si>
    <t>PG/CH/09624</t>
  </si>
  <si>
    <t>PG/CH/09590</t>
  </si>
  <si>
    <t>PG/CH/09272</t>
  </si>
  <si>
    <t>PG/CH/09633</t>
  </si>
  <si>
    <t>PG/CH/09632</t>
  </si>
  <si>
    <t>PG/CH/09634</t>
  </si>
  <si>
    <t>FROM</t>
  </si>
  <si>
    <t>TO</t>
  </si>
  <si>
    <t>BARIPADA</t>
  </si>
  <si>
    <t>JEYPORE</t>
  </si>
  <si>
    <t>SUNDERGARH</t>
  </si>
  <si>
    <t>CTC</t>
  </si>
  <si>
    <t>RATE</t>
  </si>
  <si>
    <t>HAM</t>
  </si>
  <si>
    <t>LR</t>
  </si>
  <si>
    <t>AMOUNT</t>
  </si>
  <si>
    <t>(RUPEES TWO THOUSAND THIRTY SIX ONLY)</t>
  </si>
  <si>
    <t xml:space="preserve">ZUVENTUS HEALTH CARE LIMITED
Address:Bamphi Sahi, P.O.Tala, At Holding No. 523, A.W.No.18, Telenga Bazar, PS-Purighat, 753009 , ODISHA,9337830833
GST No:21AAACZ1513C1Z5
</t>
  </si>
  <si>
    <t xml:space="preserve">Bill Date:31/03/2024
Bill #:Inv-4774/23-24
Total Amount:2036.00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</si>
</sst>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104775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6099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3-24/BILL/FEBRUARY,%202024%20ATC/ZUVENTUS%20HEALTHCARE%20LIMITED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JEYPORE</v>
          </cell>
          <cell r="F4" t="str">
            <v>28592</v>
          </cell>
          <cell r="G4">
            <v>2</v>
          </cell>
          <cell r="H4">
            <v>57.5</v>
          </cell>
        </row>
        <row r="5">
          <cell r="E5" t="str">
            <v>BARIPADA</v>
          </cell>
          <cell r="F5" t="str">
            <v>28900</v>
          </cell>
          <cell r="G5">
            <v>2</v>
          </cell>
          <cell r="H5">
            <v>43.7</v>
          </cell>
        </row>
        <row r="6">
          <cell r="E6" t="str">
            <v>BARIPADA</v>
          </cell>
          <cell r="F6" t="str">
            <v>28974</v>
          </cell>
          <cell r="G6">
            <v>3</v>
          </cell>
          <cell r="H6">
            <v>43.7</v>
          </cell>
        </row>
        <row r="7">
          <cell r="E7" t="str">
            <v>JEYPORE</v>
          </cell>
          <cell r="F7" t="str">
            <v>8978</v>
          </cell>
          <cell r="G7">
            <v>6</v>
          </cell>
          <cell r="H7">
            <v>57.5</v>
          </cell>
        </row>
        <row r="8">
          <cell r="E8" t="str">
            <v>SUNDERGARH</v>
          </cell>
          <cell r="F8" t="str">
            <v>29068</v>
          </cell>
          <cell r="G8">
            <v>2</v>
          </cell>
          <cell r="H8">
            <v>51.75</v>
          </cell>
        </row>
        <row r="9">
          <cell r="E9" t="str">
            <v>SUNDERGARH</v>
          </cell>
          <cell r="F9" t="str">
            <v>9079</v>
          </cell>
          <cell r="G9">
            <v>5</v>
          </cell>
          <cell r="H9">
            <v>51.75</v>
          </cell>
        </row>
        <row r="10">
          <cell r="E10" t="str">
            <v>JEYPORE</v>
          </cell>
          <cell r="F10" t="str">
            <v>9261</v>
          </cell>
          <cell r="G10">
            <v>13</v>
          </cell>
          <cell r="H10">
            <v>57.5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workbookViewId="0">
      <selection activeCell="O8" sqref="O8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5703125" style="1" bestFit="1" customWidth="1"/>
    <col min="4" max="4" width="6.42578125" style="1" bestFit="1" customWidth="1"/>
    <col min="5" max="5" width="13.28515625" style="1" bestFit="1" customWidth="1"/>
    <col min="6" max="6" width="7.5703125" style="1" bestFit="1" customWidth="1"/>
    <col min="7" max="7" width="5.140625" style="1" bestFit="1" customWidth="1"/>
    <col min="8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5"/>
      <c r="B1" s="16"/>
      <c r="C1" s="16"/>
      <c r="D1" s="16"/>
      <c r="E1" s="16"/>
      <c r="F1" s="16"/>
      <c r="G1" s="17"/>
      <c r="H1" s="18" t="s">
        <v>0</v>
      </c>
      <c r="I1" s="18"/>
      <c r="J1" s="18"/>
      <c r="K1" s="18"/>
    </row>
    <row r="2" spans="1:11" ht="81.75" customHeight="1">
      <c r="A2" s="15" t="s">
        <v>47</v>
      </c>
      <c r="B2" s="16"/>
      <c r="C2" s="16"/>
      <c r="D2" s="16"/>
      <c r="E2" s="16"/>
      <c r="F2" s="16"/>
      <c r="G2" s="17"/>
      <c r="H2" s="18" t="s">
        <v>48</v>
      </c>
      <c r="I2" s="18"/>
      <c r="J2" s="18"/>
      <c r="K2" s="18"/>
    </row>
    <row r="3" spans="1:11" s="3" customFormat="1">
      <c r="A3" s="5" t="s">
        <v>21</v>
      </c>
      <c r="B3" s="5" t="s">
        <v>22</v>
      </c>
      <c r="C3" s="5" t="s">
        <v>23</v>
      </c>
      <c r="D3" s="5" t="s">
        <v>36</v>
      </c>
      <c r="E3" s="5" t="s">
        <v>37</v>
      </c>
      <c r="F3" s="5" t="s">
        <v>24</v>
      </c>
      <c r="G3" s="5" t="s">
        <v>1</v>
      </c>
      <c r="H3" s="6" t="s">
        <v>42</v>
      </c>
      <c r="I3" s="6" t="s">
        <v>43</v>
      </c>
      <c r="J3" s="6" t="s">
        <v>44</v>
      </c>
      <c r="K3" s="6" t="s">
        <v>45</v>
      </c>
    </row>
    <row r="4" spans="1:11">
      <c r="A4" s="4">
        <v>1</v>
      </c>
      <c r="B4" s="4" t="s">
        <v>2</v>
      </c>
      <c r="C4" s="4" t="s">
        <v>25</v>
      </c>
      <c r="D4" s="8" t="s">
        <v>41</v>
      </c>
      <c r="E4" s="4" t="s">
        <v>38</v>
      </c>
      <c r="F4" s="4" t="s">
        <v>3</v>
      </c>
      <c r="G4" s="4">
        <v>4</v>
      </c>
      <c r="H4" s="7">
        <f>VLOOKUP(E4,[1]Invoice!$E$4:$H$10,4,FALSE)</f>
        <v>43.7</v>
      </c>
      <c r="I4" s="7">
        <v>8</v>
      </c>
      <c r="J4" s="7">
        <v>35</v>
      </c>
      <c r="K4" s="7">
        <f>G4*H4+I4+J4</f>
        <v>217.8</v>
      </c>
    </row>
    <row r="5" spans="1:11">
      <c r="A5" s="4">
        <v>2</v>
      </c>
      <c r="B5" s="4" t="s">
        <v>2</v>
      </c>
      <c r="C5" s="4" t="s">
        <v>26</v>
      </c>
      <c r="D5" s="8" t="s">
        <v>41</v>
      </c>
      <c r="E5" s="4" t="s">
        <v>38</v>
      </c>
      <c r="F5" s="4" t="s">
        <v>4</v>
      </c>
      <c r="G5" s="4">
        <v>5</v>
      </c>
      <c r="H5" s="7">
        <f>VLOOKUP(E5,[1]Invoice!$E$4:$H$10,4,FALSE)</f>
        <v>43.7</v>
      </c>
      <c r="I5" s="7">
        <v>10</v>
      </c>
      <c r="J5" s="7">
        <v>35</v>
      </c>
      <c r="K5" s="7">
        <f t="shared" ref="K5:K14" si="0">G5*H5+I5+J5</f>
        <v>263.5</v>
      </c>
    </row>
    <row r="6" spans="1:11">
      <c r="A6" s="4">
        <v>3</v>
      </c>
      <c r="B6" s="4" t="s">
        <v>5</v>
      </c>
      <c r="C6" s="4" t="s">
        <v>27</v>
      </c>
      <c r="D6" s="8" t="s">
        <v>41</v>
      </c>
      <c r="E6" s="4" t="s">
        <v>38</v>
      </c>
      <c r="F6" s="4" t="s">
        <v>6</v>
      </c>
      <c r="G6" s="4">
        <v>9</v>
      </c>
      <c r="H6" s="7">
        <f>VLOOKUP(E6,[1]Invoice!$E$4:$H$10,4,FALSE)</f>
        <v>43.7</v>
      </c>
      <c r="I6" s="7">
        <v>18</v>
      </c>
      <c r="J6" s="7">
        <v>35</v>
      </c>
      <c r="K6" s="7">
        <f t="shared" si="0"/>
        <v>446.3</v>
      </c>
    </row>
    <row r="7" spans="1:11">
      <c r="A7" s="4">
        <v>4</v>
      </c>
      <c r="B7" s="4" t="s">
        <v>7</v>
      </c>
      <c r="C7" s="4" t="s">
        <v>28</v>
      </c>
      <c r="D7" s="8" t="s">
        <v>41</v>
      </c>
      <c r="E7" s="4" t="s">
        <v>38</v>
      </c>
      <c r="F7" s="4" t="s">
        <v>8</v>
      </c>
      <c r="G7" s="4">
        <v>4</v>
      </c>
      <c r="H7" s="7">
        <f>VLOOKUP(E7,[1]Invoice!$E$4:$H$10,4,FALSE)</f>
        <v>43.7</v>
      </c>
      <c r="I7" s="7">
        <v>8</v>
      </c>
      <c r="J7" s="7">
        <v>35</v>
      </c>
      <c r="K7" s="7">
        <f t="shared" si="0"/>
        <v>217.8</v>
      </c>
    </row>
    <row r="8" spans="1:11">
      <c r="A8" s="4">
        <v>5</v>
      </c>
      <c r="B8" s="4" t="s">
        <v>9</v>
      </c>
      <c r="C8" s="4" t="s">
        <v>29</v>
      </c>
      <c r="D8" s="8" t="s">
        <v>41</v>
      </c>
      <c r="E8" s="4" t="s">
        <v>38</v>
      </c>
      <c r="F8" s="4" t="s">
        <v>10</v>
      </c>
      <c r="G8" s="4">
        <v>3</v>
      </c>
      <c r="H8" s="7">
        <f>VLOOKUP(E8,[1]Invoice!$E$4:$H$10,4,FALSE)</f>
        <v>43.7</v>
      </c>
      <c r="I8" s="7">
        <v>6</v>
      </c>
      <c r="J8" s="7">
        <v>35</v>
      </c>
      <c r="K8" s="7">
        <f t="shared" si="0"/>
        <v>172.10000000000002</v>
      </c>
    </row>
    <row r="9" spans="1:11">
      <c r="A9" s="4">
        <v>6</v>
      </c>
      <c r="B9" s="4" t="s">
        <v>11</v>
      </c>
      <c r="C9" s="4" t="s">
        <v>30</v>
      </c>
      <c r="D9" s="8" t="s">
        <v>41</v>
      </c>
      <c r="E9" s="4" t="s">
        <v>38</v>
      </c>
      <c r="F9" s="4" t="s">
        <v>12</v>
      </c>
      <c r="G9" s="4">
        <v>4</v>
      </c>
      <c r="H9" s="7">
        <f>VLOOKUP(E9,[1]Invoice!$E$4:$H$10,4,FALSE)</f>
        <v>43.7</v>
      </c>
      <c r="I9" s="7">
        <v>8</v>
      </c>
      <c r="J9" s="7">
        <v>35</v>
      </c>
      <c r="K9" s="7">
        <f t="shared" si="0"/>
        <v>217.8</v>
      </c>
    </row>
    <row r="10" spans="1:11">
      <c r="A10" s="4">
        <v>7</v>
      </c>
      <c r="B10" s="4" t="s">
        <v>13</v>
      </c>
      <c r="C10" s="4" t="s">
        <v>31</v>
      </c>
      <c r="D10" s="8" t="s">
        <v>41</v>
      </c>
      <c r="E10" s="4" t="s">
        <v>38</v>
      </c>
      <c r="F10" s="4" t="s">
        <v>14</v>
      </c>
      <c r="G10" s="4">
        <v>1</v>
      </c>
      <c r="H10" s="7">
        <f>VLOOKUP(E10,[1]Invoice!$E$4:$H$10,4,FALSE)</f>
        <v>43.7</v>
      </c>
      <c r="I10" s="7">
        <v>2</v>
      </c>
      <c r="J10" s="7">
        <v>35</v>
      </c>
      <c r="K10" s="7">
        <f t="shared" si="0"/>
        <v>80.7</v>
      </c>
    </row>
    <row r="11" spans="1:11">
      <c r="A11" s="4">
        <v>8</v>
      </c>
      <c r="B11" s="4" t="s">
        <v>5</v>
      </c>
      <c r="C11" s="4" t="s">
        <v>32</v>
      </c>
      <c r="D11" s="8" t="s">
        <v>41</v>
      </c>
      <c r="E11" s="4" t="s">
        <v>39</v>
      </c>
      <c r="F11" s="4" t="s">
        <v>17</v>
      </c>
      <c r="G11" s="4">
        <v>2</v>
      </c>
      <c r="H11" s="7">
        <f>VLOOKUP(E11,[1]Invoice!$E$4:$H$10,4,FALSE)</f>
        <v>57.5</v>
      </c>
      <c r="I11" s="7">
        <v>4</v>
      </c>
      <c r="J11" s="7">
        <v>35</v>
      </c>
      <c r="K11" s="7">
        <f t="shared" si="0"/>
        <v>154</v>
      </c>
    </row>
    <row r="12" spans="1:11">
      <c r="A12" s="4">
        <v>9</v>
      </c>
      <c r="B12" s="4" t="s">
        <v>11</v>
      </c>
      <c r="C12" s="4" t="s">
        <v>33</v>
      </c>
      <c r="D12" s="8" t="s">
        <v>41</v>
      </c>
      <c r="E12" s="4" t="s">
        <v>40</v>
      </c>
      <c r="F12" s="4" t="s">
        <v>18</v>
      </c>
      <c r="G12" s="4">
        <v>1</v>
      </c>
      <c r="H12" s="7">
        <f>VLOOKUP(E12,[1]Invoice!$E$4:$H$10,4,FALSE)</f>
        <v>51.75</v>
      </c>
      <c r="I12" s="7">
        <v>2</v>
      </c>
      <c r="J12" s="7">
        <v>35</v>
      </c>
      <c r="K12" s="7">
        <f t="shared" si="0"/>
        <v>88.75</v>
      </c>
    </row>
    <row r="13" spans="1:11">
      <c r="A13" s="4">
        <v>10</v>
      </c>
      <c r="B13" s="4" t="s">
        <v>11</v>
      </c>
      <c r="C13" s="4" t="s">
        <v>34</v>
      </c>
      <c r="D13" s="8" t="s">
        <v>41</v>
      </c>
      <c r="E13" s="4" t="s">
        <v>40</v>
      </c>
      <c r="F13" s="4" t="s">
        <v>15</v>
      </c>
      <c r="G13" s="4">
        <v>1</v>
      </c>
      <c r="H13" s="7">
        <f>VLOOKUP(E13,[1]Invoice!$E$4:$H$10,4,FALSE)</f>
        <v>51.75</v>
      </c>
      <c r="I13" s="7">
        <v>2</v>
      </c>
      <c r="J13" s="7">
        <v>35</v>
      </c>
      <c r="K13" s="7">
        <f t="shared" si="0"/>
        <v>88.75</v>
      </c>
    </row>
    <row r="14" spans="1:11">
      <c r="A14" s="4">
        <v>11</v>
      </c>
      <c r="B14" s="4" t="s">
        <v>11</v>
      </c>
      <c r="C14" s="4" t="s">
        <v>35</v>
      </c>
      <c r="D14" s="8" t="s">
        <v>41</v>
      </c>
      <c r="E14" s="4" t="s">
        <v>40</v>
      </c>
      <c r="F14" s="4" t="s">
        <v>16</v>
      </c>
      <c r="G14" s="4">
        <v>1</v>
      </c>
      <c r="H14" s="7">
        <f>VLOOKUP(E14,[1]Invoice!$E$4:$H$10,4,FALSE)</f>
        <v>51.75</v>
      </c>
      <c r="I14" s="7">
        <v>2</v>
      </c>
      <c r="J14" s="7">
        <v>35</v>
      </c>
      <c r="K14" s="7">
        <f t="shared" si="0"/>
        <v>88.75</v>
      </c>
    </row>
    <row r="15" spans="1:11" s="3" customFormat="1">
      <c r="A15" s="9" t="s">
        <v>46</v>
      </c>
      <c r="B15" s="10"/>
      <c r="C15" s="10"/>
      <c r="D15" s="10"/>
      <c r="E15" s="10"/>
      <c r="F15" s="10"/>
      <c r="G15" s="10"/>
      <c r="H15" s="11"/>
      <c r="I15" s="11"/>
      <c r="J15" s="12"/>
      <c r="K15" s="6">
        <f>ROUND(SUM(K4:K14),0)</f>
        <v>2036</v>
      </c>
    </row>
    <row r="16" spans="1:11" s="3" customFormat="1" ht="30" customHeight="1">
      <c r="A16" s="13" t="s">
        <v>19</v>
      </c>
      <c r="B16" s="13"/>
      <c r="C16" s="13"/>
      <c r="D16" s="13"/>
      <c r="E16" s="13"/>
      <c r="F16" s="13"/>
      <c r="G16" s="13"/>
      <c r="H16" s="14"/>
      <c r="I16" s="14"/>
      <c r="J16" s="14"/>
      <c r="K16" s="14"/>
    </row>
    <row r="17" spans="1:11" s="3" customFormat="1" ht="30" customHeight="1">
      <c r="A17" s="13" t="s">
        <v>20</v>
      </c>
      <c r="B17" s="13"/>
      <c r="C17" s="13"/>
      <c r="D17" s="13"/>
      <c r="E17" s="13"/>
      <c r="F17" s="13"/>
      <c r="G17" s="13"/>
      <c r="H17" s="14"/>
      <c r="I17" s="14"/>
      <c r="J17" s="14"/>
      <c r="K17" s="14"/>
    </row>
  </sheetData>
  <mergeCells count="7">
    <mergeCell ref="A15:J15"/>
    <mergeCell ref="A16:K16"/>
    <mergeCell ref="A17:K17"/>
    <mergeCell ref="A2:G2"/>
    <mergeCell ref="H1:K1"/>
    <mergeCell ref="H2:K2"/>
    <mergeCell ref="A1:G1"/>
  </mergeCells>
  <conditionalFormatting sqref="C3:C1048576">
    <cfRule type="duplicateValues" dxfId="0" priority="1"/>
  </conditionalFormatting>
  <pageMargins left="0.7" right="0.22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2024-04-11T04:18:25Z</cp:lastPrinted>
  <dcterms:created xsi:type="dcterms:W3CDTF">2024-04-09T06:08:06Z</dcterms:created>
  <dcterms:modified xsi:type="dcterms:W3CDTF">2024-04-11T04:27:35Z</dcterms:modified>
</cp:coreProperties>
</file>