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" i="1"/>
  <c r="K11" s="1"/>
  <c r="H5"/>
  <c r="K5" s="1"/>
  <c r="H6"/>
  <c r="K6" s="1"/>
  <c r="H7"/>
  <c r="K7" s="1"/>
  <c r="H8"/>
  <c r="K8" s="1"/>
  <c r="H9"/>
  <c r="K9" s="1"/>
  <c r="H10"/>
  <c r="K10" s="1"/>
  <c r="H4"/>
</calcChain>
</file>

<file path=xl/sharedStrings.xml><?xml version="1.0" encoding="utf-8"?>
<sst xmlns="http://schemas.openxmlformats.org/spreadsheetml/2006/main" count="52" uniqueCount="41">
  <si>
    <t>INVOICE
ATC LOGISTICS,,8984191006
GST No:21CHVPB1842D2ZQ</t>
  </si>
  <si>
    <t>12/2/2024</t>
  </si>
  <si>
    <t>28900</t>
  </si>
  <si>
    <t>16/2/2024</t>
  </si>
  <si>
    <t>28974</t>
  </si>
  <si>
    <t>21/2/2024</t>
  </si>
  <si>
    <t>29068</t>
  </si>
  <si>
    <t>23/2/2024</t>
  </si>
  <si>
    <t>9079</t>
  </si>
  <si>
    <t>29/2/2024</t>
  </si>
  <si>
    <t>9261</t>
  </si>
  <si>
    <t>8978</t>
  </si>
  <si>
    <t>01/2/2024</t>
  </si>
  <si>
    <t>28592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</si>
  <si>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</si>
  <si>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</si>
  <si>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</si>
  <si>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</si>
  <si>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</si>
  <si>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</si>
  <si>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</si>
  <si>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</si>
  <si>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PG/CH/08419</t>
  </si>
  <si>
    <t>PG/CH/08706</t>
  </si>
  <si>
    <t>PG/CH/08808</t>
  </si>
  <si>
    <t>PG/CH/08820</t>
  </si>
  <si>
    <t>PG/CH/08967</t>
  </si>
  <si>
    <t>PG/CH/09005</t>
  </si>
  <si>
    <t>PG/CH/09201</t>
  </si>
  <si>
    <t>JEYPORE</t>
  </si>
  <si>
    <t>BARIPADA</t>
  </si>
  <si>
    <t>SUNDERGARH</t>
  </si>
  <si>
    <t>CTC</t>
  </si>
  <si>
    <t>CASE</t>
  </si>
  <si>
    <t>RATE</t>
  </si>
  <si>
    <t>HAM</t>
  </si>
  <si>
    <t>LR</t>
  </si>
  <si>
    <t>AMOUNT</t>
  </si>
  <si>
    <t xml:space="preserve">ZUVENTUS HEALTH CARE LIMITED
Address:Bamphi Sahi, P.O.Tala, At Holding No. 523, A.W.No.18, Telenga Bazar, PS-Purighat, 753009 , ODISHA,9337830833
GST No:21AAACZ1513C1Z5
</t>
  </si>
  <si>
    <t>(RUPEES TWO THOUSAND NINETY NINE ONLY)</t>
  </si>
  <si>
    <t>Bill Date:02/29/2024
Bill #:Inv-4374/2023-2024
Total Amount:2099.00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</si>
</sst>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76200</xdr:rowOff>
    </xdr:from>
    <xdr:to>
      <xdr:col>6</xdr:col>
      <xdr:colOff>161924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76200"/>
          <a:ext cx="3609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BILL/JANUARY,2024%20ATC/ZUVENTUS%20HEATH%20CARE%20LIMIT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JEYPORE</v>
          </cell>
          <cell r="F4" t="str">
            <v>27931</v>
          </cell>
          <cell r="G4">
            <v>14</v>
          </cell>
          <cell r="H4">
            <v>57.5</v>
          </cell>
        </row>
        <row r="5">
          <cell r="E5" t="str">
            <v>BARIPADA</v>
          </cell>
          <cell r="F5" t="str">
            <v>27929</v>
          </cell>
          <cell r="G5">
            <v>5</v>
          </cell>
          <cell r="H5">
            <v>43.7</v>
          </cell>
        </row>
        <row r="6">
          <cell r="E6" t="str">
            <v>BARIPADA</v>
          </cell>
          <cell r="F6" t="str">
            <v>4428138</v>
          </cell>
          <cell r="G6">
            <v>4</v>
          </cell>
          <cell r="H6">
            <v>43.7</v>
          </cell>
        </row>
        <row r="7">
          <cell r="E7" t="str">
            <v>BARIPADA</v>
          </cell>
          <cell r="F7" t="str">
            <v>8209</v>
          </cell>
          <cell r="G7">
            <v>3</v>
          </cell>
          <cell r="H7">
            <v>43.7</v>
          </cell>
        </row>
        <row r="8">
          <cell r="E8" t="str">
            <v>BARIPADA</v>
          </cell>
          <cell r="F8" t="str">
            <v>28394</v>
          </cell>
          <cell r="G8">
            <v>1</v>
          </cell>
          <cell r="H8">
            <v>43.7</v>
          </cell>
        </row>
        <row r="9">
          <cell r="E9" t="str">
            <v>BARIPADA</v>
          </cell>
          <cell r="F9" t="str">
            <v>28393</v>
          </cell>
          <cell r="G9">
            <v>7</v>
          </cell>
          <cell r="H9">
            <v>43.7</v>
          </cell>
        </row>
        <row r="10">
          <cell r="E10" t="str">
            <v>SUNDERGARH</v>
          </cell>
          <cell r="F10" t="str">
            <v>28455</v>
          </cell>
          <cell r="G10">
            <v>1</v>
          </cell>
          <cell r="H10">
            <v>51.75</v>
          </cell>
        </row>
        <row r="11">
          <cell r="E11" t="str">
            <v>SUNDERGARH</v>
          </cell>
          <cell r="F11" t="str">
            <v>28531</v>
          </cell>
          <cell r="G11">
            <v>2</v>
          </cell>
          <cell r="H11">
            <v>51.75</v>
          </cell>
        </row>
        <row r="12">
          <cell r="E12" t="str">
            <v>BARIPADA</v>
          </cell>
          <cell r="F12" t="str">
            <v>28532</v>
          </cell>
          <cell r="G12">
            <v>3</v>
          </cell>
          <cell r="H12">
            <v>43.7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6.5" customHeight="1">
      <c r="A2" s="11" t="s">
        <v>38</v>
      </c>
      <c r="B2" s="12"/>
      <c r="C2" s="12"/>
      <c r="D2" s="12"/>
      <c r="E2" s="12"/>
      <c r="F2" s="12"/>
      <c r="G2" s="13"/>
      <c r="H2" s="14" t="s">
        <v>40</v>
      </c>
      <c r="I2" s="14"/>
      <c r="J2" s="14"/>
      <c r="K2" s="14"/>
    </row>
    <row r="3" spans="1:11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33</v>
      </c>
      <c r="H3" s="6" t="s">
        <v>34</v>
      </c>
      <c r="I3" s="6" t="s">
        <v>35</v>
      </c>
      <c r="J3" s="6" t="s">
        <v>36</v>
      </c>
      <c r="K3" s="6" t="s">
        <v>37</v>
      </c>
    </row>
    <row r="4" spans="1:11">
      <c r="A4" s="4">
        <v>1</v>
      </c>
      <c r="B4" s="4" t="s">
        <v>12</v>
      </c>
      <c r="C4" s="4" t="s">
        <v>22</v>
      </c>
      <c r="D4" s="10" t="s">
        <v>32</v>
      </c>
      <c r="E4" s="4" t="s">
        <v>29</v>
      </c>
      <c r="F4" s="4" t="s">
        <v>13</v>
      </c>
      <c r="G4" s="4">
        <v>2</v>
      </c>
      <c r="H4" s="7">
        <f>VLOOKUP(E4,[1]Invoice!$E$4:$H$12,4,FALSE)</f>
        <v>57.5</v>
      </c>
      <c r="I4" s="7">
        <v>4</v>
      </c>
      <c r="J4" s="7">
        <v>35</v>
      </c>
      <c r="K4" s="7">
        <f>G4*H4+I4+J4</f>
        <v>154</v>
      </c>
    </row>
    <row r="5" spans="1:11">
      <c r="A5" s="4">
        <v>2</v>
      </c>
      <c r="B5" s="4" t="s">
        <v>1</v>
      </c>
      <c r="C5" s="4" t="s">
        <v>23</v>
      </c>
      <c r="D5" s="10" t="s">
        <v>32</v>
      </c>
      <c r="E5" s="4" t="s">
        <v>30</v>
      </c>
      <c r="F5" s="4" t="s">
        <v>2</v>
      </c>
      <c r="G5" s="4">
        <v>2</v>
      </c>
      <c r="H5" s="7">
        <f>VLOOKUP(E5,[1]Invoice!$E$4:$H$12,4,FALSE)</f>
        <v>43.7</v>
      </c>
      <c r="I5" s="7">
        <v>4</v>
      </c>
      <c r="J5" s="7">
        <v>35</v>
      </c>
      <c r="K5" s="7">
        <f t="shared" ref="K5:K10" si="0">G5*H5+I5+J5</f>
        <v>126.4</v>
      </c>
    </row>
    <row r="6" spans="1:11">
      <c r="A6" s="4">
        <v>3</v>
      </c>
      <c r="B6" s="4" t="s">
        <v>3</v>
      </c>
      <c r="C6" s="4" t="s">
        <v>24</v>
      </c>
      <c r="D6" s="10" t="s">
        <v>32</v>
      </c>
      <c r="E6" s="4" t="s">
        <v>30</v>
      </c>
      <c r="F6" s="4" t="s">
        <v>4</v>
      </c>
      <c r="G6" s="4">
        <v>3</v>
      </c>
      <c r="H6" s="7">
        <f>VLOOKUP(E6,[1]Invoice!$E$4:$H$12,4,FALSE)</f>
        <v>43.7</v>
      </c>
      <c r="I6" s="7">
        <v>6</v>
      </c>
      <c r="J6" s="7">
        <v>35</v>
      </c>
      <c r="K6" s="7">
        <f t="shared" si="0"/>
        <v>172.10000000000002</v>
      </c>
    </row>
    <row r="7" spans="1:11">
      <c r="A7" s="4">
        <v>4</v>
      </c>
      <c r="B7" s="4" t="s">
        <v>3</v>
      </c>
      <c r="C7" s="4" t="s">
        <v>25</v>
      </c>
      <c r="D7" s="10" t="s">
        <v>32</v>
      </c>
      <c r="E7" s="4" t="s">
        <v>29</v>
      </c>
      <c r="F7" s="4" t="s">
        <v>11</v>
      </c>
      <c r="G7" s="4">
        <v>6</v>
      </c>
      <c r="H7" s="7">
        <f>VLOOKUP(E7,[1]Invoice!$E$4:$H$12,4,FALSE)</f>
        <v>57.5</v>
      </c>
      <c r="I7" s="7">
        <v>12</v>
      </c>
      <c r="J7" s="7">
        <v>35</v>
      </c>
      <c r="K7" s="7">
        <f t="shared" si="0"/>
        <v>392</v>
      </c>
    </row>
    <row r="8" spans="1:11">
      <c r="A8" s="4">
        <v>5</v>
      </c>
      <c r="B8" s="4" t="s">
        <v>5</v>
      </c>
      <c r="C8" s="4" t="s">
        <v>26</v>
      </c>
      <c r="D8" s="10" t="s">
        <v>32</v>
      </c>
      <c r="E8" s="4" t="s">
        <v>31</v>
      </c>
      <c r="F8" s="4" t="s">
        <v>6</v>
      </c>
      <c r="G8" s="4">
        <v>2</v>
      </c>
      <c r="H8" s="7">
        <f>VLOOKUP(E8,[1]Invoice!$E$4:$H$12,4,FALSE)</f>
        <v>51.75</v>
      </c>
      <c r="I8" s="7">
        <v>4</v>
      </c>
      <c r="J8" s="7">
        <v>35</v>
      </c>
      <c r="K8" s="7">
        <f t="shared" si="0"/>
        <v>142.5</v>
      </c>
    </row>
    <row r="9" spans="1:11">
      <c r="A9" s="4">
        <v>6</v>
      </c>
      <c r="B9" s="4" t="s">
        <v>7</v>
      </c>
      <c r="C9" s="4" t="s">
        <v>27</v>
      </c>
      <c r="D9" s="10" t="s">
        <v>32</v>
      </c>
      <c r="E9" s="4" t="s">
        <v>31</v>
      </c>
      <c r="F9" s="4" t="s">
        <v>8</v>
      </c>
      <c r="G9" s="4">
        <v>5</v>
      </c>
      <c r="H9" s="7">
        <f>VLOOKUP(E9,[1]Invoice!$E$4:$H$12,4,FALSE)</f>
        <v>51.75</v>
      </c>
      <c r="I9" s="7">
        <v>10</v>
      </c>
      <c r="J9" s="7">
        <v>35</v>
      </c>
      <c r="K9" s="7">
        <f t="shared" si="0"/>
        <v>303.75</v>
      </c>
    </row>
    <row r="10" spans="1:11">
      <c r="A10" s="4">
        <v>7</v>
      </c>
      <c r="B10" s="4" t="s">
        <v>9</v>
      </c>
      <c r="C10" s="4" t="s">
        <v>28</v>
      </c>
      <c r="D10" s="10" t="s">
        <v>32</v>
      </c>
      <c r="E10" s="4" t="s">
        <v>29</v>
      </c>
      <c r="F10" s="4" t="s">
        <v>10</v>
      </c>
      <c r="G10" s="4">
        <v>13</v>
      </c>
      <c r="H10" s="7">
        <f>VLOOKUP(E10,[1]Invoice!$E$4:$H$12,4,FALSE)</f>
        <v>57.5</v>
      </c>
      <c r="I10" s="7">
        <v>26</v>
      </c>
      <c r="J10" s="7">
        <v>35</v>
      </c>
      <c r="K10" s="7">
        <f t="shared" si="0"/>
        <v>808.5</v>
      </c>
    </row>
    <row r="11" spans="1:11" s="3" customFormat="1">
      <c r="A11" s="15" t="s">
        <v>39</v>
      </c>
      <c r="B11" s="16"/>
      <c r="C11" s="16"/>
      <c r="D11" s="16"/>
      <c r="E11" s="16"/>
      <c r="F11" s="16"/>
      <c r="G11" s="16"/>
      <c r="H11" s="17"/>
      <c r="I11" s="17"/>
      <c r="J11" s="18"/>
      <c r="K11" s="6">
        <f>ROUND(SUM(K4:K10),0)</f>
        <v>2099</v>
      </c>
    </row>
    <row r="12" spans="1:11" s="3" customFormat="1" ht="30" customHeight="1">
      <c r="A12" s="8" t="s">
        <v>14</v>
      </c>
      <c r="B12" s="8"/>
      <c r="C12" s="8"/>
      <c r="D12" s="8"/>
      <c r="E12" s="8"/>
      <c r="F12" s="8"/>
      <c r="G12" s="8"/>
      <c r="H12" s="9"/>
      <c r="I12" s="9"/>
      <c r="J12" s="9"/>
      <c r="K12" s="9"/>
    </row>
    <row r="13" spans="1:11" s="3" customFormat="1" ht="30" customHeight="1">
      <c r="A13" s="8" t="s">
        <v>15</v>
      </c>
      <c r="B13" s="8"/>
      <c r="C13" s="8"/>
      <c r="D13" s="8"/>
      <c r="E13" s="8"/>
      <c r="F13" s="8"/>
      <c r="G13" s="8"/>
      <c r="H13" s="9"/>
      <c r="I13" s="9"/>
      <c r="J13" s="9"/>
      <c r="K13" s="9"/>
    </row>
  </sheetData>
  <sortState ref="B4:K10">
    <sortCondition ref="B4"/>
  </sortState>
  <mergeCells count="7">
    <mergeCell ref="A11:J11"/>
    <mergeCell ref="A12:K12"/>
    <mergeCell ref="A13:K13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2024-03-12T10:22:11Z</dcterms:created>
  <dcterms:modified xsi:type="dcterms:W3CDTF">2024-03-12T10:22:11Z</dcterms:modified>
</cp:coreProperties>
</file>